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210" activeTab="0"/>
  </bookViews>
  <sheets>
    <sheet name="F1" sheetId="1" r:id="rId1"/>
  </sheets>
  <definedNames>
    <definedName name="_xlnm.Print_Area" localSheetId="0">'F1'!$A$1:$N$62</definedName>
  </definedNames>
  <calcPr fullCalcOnLoad="1"/>
</workbook>
</file>

<file path=xl/sharedStrings.xml><?xml version="1.0" encoding="utf-8"?>
<sst xmlns="http://schemas.openxmlformats.org/spreadsheetml/2006/main" count="116" uniqueCount="83">
  <si>
    <t>Ficha Técnica de Seguimiento Especial del Gasto</t>
  </si>
  <si>
    <t>Presupuesto por Género</t>
  </si>
  <si>
    <t>FORMULARIO 1</t>
  </si>
  <si>
    <r>
      <rPr>
        <b/>
        <sz val="10"/>
        <color indexed="30"/>
        <rFont val="Times New Roman"/>
        <family val="1"/>
      </rPr>
      <t>(D)</t>
    </r>
    <r>
      <rPr>
        <b/>
        <sz val="10"/>
        <rFont val="Times New Roman"/>
        <family val="1"/>
      </rPr>
      <t xml:space="preserve">
Estructura Programática Asociada</t>
    </r>
  </si>
  <si>
    <r>
      <rPr>
        <b/>
        <sz val="10"/>
        <color indexed="30"/>
        <rFont val="Times New Roman"/>
        <family val="1"/>
      </rPr>
      <t>(E)</t>
    </r>
    <r>
      <rPr>
        <b/>
        <sz val="10"/>
        <rFont val="Times New Roman"/>
        <family val="1"/>
      </rPr>
      <t xml:space="preserve">
Nivel Asociado del Clasificador</t>
    </r>
  </si>
  <si>
    <r>
      <rPr>
        <b/>
        <sz val="10"/>
        <color indexed="30"/>
        <rFont val="Times New Roman"/>
        <family val="1"/>
      </rPr>
      <t>(F1)</t>
    </r>
    <r>
      <rPr>
        <b/>
        <sz val="10"/>
        <rFont val="Times New Roman"/>
        <family val="1"/>
      </rPr>
      <t xml:space="preserve">
Aprobado</t>
    </r>
  </si>
  <si>
    <r>
      <rPr>
        <b/>
        <sz val="10"/>
        <color indexed="30"/>
        <rFont val="Times New Roman"/>
        <family val="1"/>
      </rPr>
      <t>(F2)</t>
    </r>
    <r>
      <rPr>
        <b/>
        <sz val="10"/>
        <rFont val="Times New Roman"/>
        <family val="1"/>
      </rPr>
      <t xml:space="preserve">
Vigente</t>
    </r>
  </si>
  <si>
    <r>
      <rPr>
        <b/>
        <sz val="10"/>
        <color indexed="30"/>
        <rFont val="Times New Roman"/>
        <family val="1"/>
      </rPr>
      <t>(F3)</t>
    </r>
    <r>
      <rPr>
        <b/>
        <sz val="10"/>
        <rFont val="Times New Roman"/>
        <family val="1"/>
      </rPr>
      <t xml:space="preserve">
Ejecutado</t>
    </r>
  </si>
  <si>
    <r>
      <rPr>
        <b/>
        <sz val="10"/>
        <color indexed="30"/>
        <rFont val="Times New Roman"/>
        <family val="1"/>
      </rPr>
      <t>(F)</t>
    </r>
    <r>
      <rPr>
        <b/>
        <sz val="10"/>
        <rFont val="Times New Roman"/>
        <family val="1"/>
      </rPr>
      <t xml:space="preserve">
Ejecución Financiera</t>
    </r>
  </si>
  <si>
    <r>
      <rPr>
        <b/>
        <sz val="10"/>
        <color indexed="30"/>
        <rFont val="Times New Roman"/>
        <family val="1"/>
      </rPr>
      <t>(G)</t>
    </r>
    <r>
      <rPr>
        <b/>
        <sz val="10"/>
        <rFont val="Times New Roman"/>
        <family val="1"/>
      </rPr>
      <t xml:space="preserve">
Metas</t>
    </r>
  </si>
  <si>
    <r>
      <rPr>
        <b/>
        <sz val="10"/>
        <color indexed="30"/>
        <rFont val="Times New Roman"/>
        <family val="1"/>
      </rPr>
      <t>(G2)</t>
    </r>
    <r>
      <rPr>
        <b/>
        <sz val="10"/>
        <rFont val="Times New Roman"/>
        <family val="1"/>
      </rPr>
      <t xml:space="preserve">
Nombre del Producto</t>
    </r>
  </si>
  <si>
    <r>
      <rPr>
        <b/>
        <sz val="10"/>
        <color indexed="30"/>
        <rFont val="Times New Roman"/>
        <family val="1"/>
      </rPr>
      <t>(G3)</t>
    </r>
    <r>
      <rPr>
        <b/>
        <sz val="10"/>
        <rFont val="Times New Roman"/>
        <family val="1"/>
      </rPr>
      <t xml:space="preserve">
Unidad de Medida</t>
    </r>
  </si>
  <si>
    <r>
      <rPr>
        <b/>
        <sz val="10"/>
        <color indexed="30"/>
        <rFont val="Times New Roman"/>
        <family val="1"/>
      </rPr>
      <t>(G4)</t>
    </r>
    <r>
      <rPr>
        <b/>
        <sz val="10"/>
        <rFont val="Times New Roman"/>
        <family val="1"/>
      </rPr>
      <t xml:space="preserve">
Meta Programada</t>
    </r>
  </si>
  <si>
    <r>
      <t xml:space="preserve">(C)
</t>
    </r>
    <r>
      <rPr>
        <b/>
        <sz val="10"/>
        <color indexed="8"/>
        <rFont val="Times New Roman"/>
        <family val="1"/>
      </rPr>
      <t>No. Correlativo</t>
    </r>
  </si>
  <si>
    <r>
      <rPr>
        <b/>
        <sz val="10"/>
        <color indexed="30"/>
        <rFont val="Times New Roman"/>
        <family val="1"/>
      </rPr>
      <t xml:space="preserve">(H) </t>
    </r>
    <r>
      <rPr>
        <b/>
        <sz val="10"/>
        <rFont val="Times New Roman"/>
        <family val="1"/>
      </rPr>
      <t>Obstáculos</t>
    </r>
  </si>
  <si>
    <r>
      <rPr>
        <b/>
        <sz val="10"/>
        <color indexed="30"/>
        <rFont val="Times New Roman"/>
        <family val="1"/>
      </rPr>
      <t xml:space="preserve">(I) </t>
    </r>
    <r>
      <rPr>
        <b/>
        <sz val="10"/>
        <rFont val="Times New Roman"/>
        <family val="1"/>
      </rPr>
      <t>Resultados</t>
    </r>
  </si>
  <si>
    <r>
      <t xml:space="preserve">(J) </t>
    </r>
    <r>
      <rPr>
        <b/>
        <sz val="10"/>
        <rFont val="Times New Roman"/>
        <family val="1"/>
      </rPr>
      <t>Notas</t>
    </r>
  </si>
  <si>
    <r>
      <rPr>
        <b/>
        <sz val="10"/>
        <color indexed="30"/>
        <rFont val="Times New Roman"/>
        <family val="1"/>
      </rPr>
      <t>(A)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Entidad</t>
    </r>
  </si>
  <si>
    <r>
      <rPr>
        <b/>
        <sz val="10"/>
        <color indexed="30"/>
        <rFont val="Times New Roman"/>
        <family val="1"/>
      </rPr>
      <t>(B)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Fecha</t>
    </r>
  </si>
  <si>
    <t>T O T A L E S :</t>
  </si>
  <si>
    <r>
      <rPr>
        <b/>
        <sz val="10"/>
        <color indexed="30"/>
        <rFont val="Times New Roman"/>
        <family val="1"/>
      </rPr>
      <t>(G1)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Descripción de la Actividad</t>
    </r>
  </si>
  <si>
    <r>
      <t xml:space="preserve">
</t>
    </r>
    <r>
      <rPr>
        <b/>
        <sz val="10"/>
        <color indexed="10"/>
        <rFont val="Times New Roman"/>
        <family val="1"/>
      </rPr>
      <t>Observaciones</t>
    </r>
  </si>
  <si>
    <t>PERSONAL MUNICIPAL</t>
  </si>
  <si>
    <t>GESTIÓN DE LA EDUCACIÓN LOCAL DE CALIDAD</t>
  </si>
  <si>
    <t>ACCESO AL AGUA POTABLE Y SANEAMIENTO BÁSICO</t>
  </si>
  <si>
    <t>Municipalidad de Ciudad Vieja Departamento de Sacatepéquez</t>
  </si>
  <si>
    <t>14.01.001.001.000</t>
  </si>
  <si>
    <t>14.03.001.001.000</t>
  </si>
  <si>
    <t>SEGURIDAD INTEGRAL</t>
  </si>
  <si>
    <t>17.01.002.001.000</t>
  </si>
  <si>
    <t>19.01.002.001.000</t>
  </si>
  <si>
    <t>AMBIENTE Y RECURSOS NATURALES</t>
  </si>
  <si>
    <t>18.01.001.001.000</t>
  </si>
  <si>
    <t>MOVILIDAD URBANA Y ESPACIOS PÚBLICOS</t>
  </si>
  <si>
    <t>19.01.001.001.000</t>
  </si>
  <si>
    <t>PROTECCIÓN SOCIAL</t>
  </si>
  <si>
    <t>20.00.001.001.000</t>
  </si>
  <si>
    <t>20.00.002.001.000</t>
  </si>
  <si>
    <t>APOYO A LA SALUD PREVENTIVA</t>
  </si>
  <si>
    <t>21.05.001.001.000</t>
  </si>
  <si>
    <t>DISMINUCIÓN DE LA POBREZA Y POBREZA EXTREMA</t>
  </si>
  <si>
    <t>23.00.001.001.000</t>
  </si>
  <si>
    <t xml:space="preserve">12.01.001.001.000 </t>
  </si>
  <si>
    <t xml:space="preserve">ACCESO AL AGUA POTABLE Y SANEAMIENTO BÁSICO
</t>
  </si>
  <si>
    <t>12.02.003.001.000</t>
  </si>
  <si>
    <t>12.02.003.002.000</t>
  </si>
  <si>
    <t>17.01.001.001.00</t>
  </si>
  <si>
    <t>21.03.001.001.000</t>
  </si>
  <si>
    <t>26.02.001.001.000</t>
  </si>
  <si>
    <t>PARTICIPACIÓN EN DISCIPLINAS DE ARTE</t>
  </si>
  <si>
    <t>NUTRICION ASISTENCIA ALIMENTARIA Y TECNICA DEL MUNICIPIO</t>
  </si>
  <si>
    <t>PREVENCIÓN DE LA DESNUTRICIÓN CRÓNICA</t>
  </si>
  <si>
    <t>11.00.001.001.000</t>
  </si>
  <si>
    <r>
      <rPr>
        <b/>
        <sz val="9"/>
        <color indexed="30"/>
        <rFont val="Times New Roman"/>
        <family val="1"/>
      </rPr>
      <t>(G5)</t>
    </r>
    <r>
      <rPr>
        <b/>
        <sz val="9"/>
        <rFont val="Times New Roman"/>
        <family val="1"/>
      </rPr>
      <t xml:space="preserve">
Meta Ejecutada</t>
    </r>
  </si>
  <si>
    <t>12.02.002.001.000</t>
  </si>
  <si>
    <t xml:space="preserve">CONSERVACION SISTEMA DE AGUA POTABLE Y ALCANTARILLADO SANITARIO DEL MUNICIPIO </t>
  </si>
  <si>
    <t>SANEAMIENTO CEMENTERIO DEL MUNICIPIO DE CIUDAD VIEJA, SACATEPEQUEZ</t>
  </si>
  <si>
    <t>SANEAMIENTO SERVICIOS DE RECOLECCION DE RESIDUOS SOLIDOS DEL MUNICIPIO DE CIUDAD VIEJA, SACATEPEQUEZ</t>
  </si>
  <si>
    <t>CONSERVACION MERCADO Y PLAZA DEL MUNICIPIO DE CIUDAD VIEJA, SACATEPEQUEZ</t>
  </si>
  <si>
    <t>APOYO A LA EDUCACION PRIMARIA MUNICIPIO DE CIUDAD VIEJA, SACATEPEQUEZ</t>
  </si>
  <si>
    <t>APOYO A LA EDUCACION BASICA MUNICIPIO DE CIUDAD VIEJA, SACATEPEQUEZ</t>
  </si>
  <si>
    <t xml:space="preserve">CONSERVACION ASISTENCIA TECNICA RED DE ALUMBRADO PUBLICO DEL MUNICIPIO </t>
  </si>
  <si>
    <t>CAPACITACION ASISTENCIA TECNICA INTEGRAL A LA NINEZ Y JUVENTUD DEL MUNICIPIO DE CIUDAD VIEJA, SACATEPEQUEZ</t>
  </si>
  <si>
    <t>CONSERVACION ASISTENCIA TECNICA AL MONITOREO Y SEGURIDAD CIUDADANA DEL MUNICIPIO DE CIUDAD VIEJA, SACATEPEQUEZ</t>
  </si>
  <si>
    <t>17.01.003.001.000</t>
  </si>
  <si>
    <t>17.03.001.001.000</t>
  </si>
  <si>
    <t>CONSERVACION A LA EDUCACION Y ORDENAMIENTO VIAL DEL MUNICIPIO DE CIUDAD VIEJA, SACATEPEQUEZ</t>
  </si>
  <si>
    <t>SANEAMIENTO SERVICIOS TREN DE ASEO DEL MUNICIPIO DE CIUDAD VIEJA, SACATEPEQUEZ</t>
  </si>
  <si>
    <t>18.06.001.001.000</t>
  </si>
  <si>
    <t>FORESTACION ECOSISTEMA Y MEDIO AMBIENTE DEL MUNICIPIO DE CIUDAD VIEJA, SACATEPEQUEZ</t>
  </si>
  <si>
    <t>CONSERVACION SERVICIOS TRANSPORTE Y MOVILIDAD URBANA DEL MUNICIPIO CIUDAD VIEJA, SACATEPEQUEZ</t>
  </si>
  <si>
    <t>CONSERVACION CAMINO RURAL Y CALLES DEL MUNICIPIO DE CIUDAD VIEJA, SACATEPEQUEZ</t>
  </si>
  <si>
    <t>CONSERVACION SERVICIOS DE CATASTRO Y ORDENAMIENTO TERRITORIAL DEL MUNICIPIO DE CIUDAD VIEJA, SACATEPEQUEZ</t>
  </si>
  <si>
    <t>19.01.003.001.000</t>
  </si>
  <si>
    <t>DIFUSION ASISTENCIA TECNICA INTEGRAL A LA MUJER DEL MUNICIPIO DE CIUDAD VIEJA, SACATEPEQUEZ</t>
  </si>
  <si>
    <t>APOYO ASISTENCIA TECNICA Y DESARROLLO INTEGRAL DEL ADULTO MAYOR DEL MUNICIPIO DE CIUDAD VIEJA, SACATEPEQUEZ</t>
  </si>
  <si>
    <t>APOYO ASISTENCIA TECNICA Y DESARROLLO INFANTIL DEL MUNICIPIO DE CIUDAD VIEJA, SACATEPEQUEZ</t>
  </si>
  <si>
    <t>20.00.003.001.000</t>
  </si>
  <si>
    <t>APOYO A LA SALUD DE ANIMALES DOMESTICOS DEL MUNICIPIO DE CIUDAD VIEJA, SACATEPEQUEZ</t>
  </si>
  <si>
    <t>APOYO ASISTENCIA TECNICA A LA SALUD INTEGRAL DEL MUNICIPIO DE CIUDAD VIEJA, SACATEPEQUEZ</t>
  </si>
  <si>
    <t>CAPACITACION ASISTENCIA TECNICA AL DESARROLLO ECONOMICO LOCAL DEL MUNICIPIO DE CIUDAD VIEJA, SACATEPEQUEZ</t>
  </si>
  <si>
    <t>CONSERVACION A LA CULTURA RECREACION Y DEPORTES DEL MUNICIPIO DE CIUDAD VIEJA, SACATEPEQUEZ</t>
  </si>
  <si>
    <t>Del 01 de septiembre al 31 de diciembre de 2023.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</si>
</sst>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;&quot;Q&quot;\-#,##0"/>
    <numFmt numFmtId="181" formatCode="&quot;Q&quot;#,##0;[Red]&quot;Q&quot;\-#,##0"/>
    <numFmt numFmtId="182" formatCode="&quot;Q&quot;#,##0.00;&quot;Q&quot;\-#,##0.00"/>
    <numFmt numFmtId="183" formatCode="&quot;Q&quot;#,##0.00;[Red]&quot;Q&quot;\-#,##0.00"/>
    <numFmt numFmtId="184" formatCode="_ &quot;Q&quot;* #,##0_ ;_ &quot;Q&quot;* \-#,##0_ ;_ &quot;Q&quot;* &quot;-&quot;_ ;_ @_ "/>
    <numFmt numFmtId="185" formatCode="_ * #,##0_ ;_ * \-#,##0_ ;_ * &quot;-&quot;_ ;_ @_ "/>
    <numFmt numFmtId="186" formatCode="_ &quot;Q&quot;* #,##0.00_ ;_ &quot;Q&quot;* \-#,##0.00_ ;_ &quot;Q&quot;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[$Q-100A]* #,##0.00_);_([$Q-100A]* \(#,##0.00\);_([$Q-100A]* &quot;-&quot;??_);_(@_)"/>
    <numFmt numFmtId="193" formatCode="_-[$Q-100A]* #,##0.00_-;\-[$Q-100A]* #,##0.00_-;_-[$Q-100A]* &quot;-&quot;??_-;_-@_-"/>
    <numFmt numFmtId="194" formatCode="0.0%"/>
    <numFmt numFmtId="195" formatCode="&quot;Q&quot;#,##0.00"/>
    <numFmt numFmtId="196" formatCode="[$-100A]dddd\,\ dd&quot; de &quot;mmmm&quot; de &quot;yyyy"/>
    <numFmt numFmtId="197" formatCode="[$-100A]h:mm:ss\ AM/PM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 style="hair">
        <color theme="0" tint="-0.149959996342659"/>
      </left>
      <right style="hair">
        <color theme="0" tint="-0.149959996342659"/>
      </right>
      <top style="hair"/>
      <bottom>
        <color indexed="63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3000030517578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19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192" fontId="0" fillId="33" borderId="19" xfId="0" applyNumberFormat="1" applyFont="1" applyFill="1" applyBorder="1" applyAlignment="1">
      <alignment vertical="top"/>
    </xf>
    <xf numFmtId="0" fontId="0" fillId="33" borderId="20" xfId="0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92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92" fontId="0" fillId="0" borderId="15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92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8" borderId="15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10" fontId="0" fillId="8" borderId="17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left" vertical="center"/>
    </xf>
    <xf numFmtId="49" fontId="0" fillId="8" borderId="15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92" fontId="0" fillId="8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0" fontId="0" fillId="2" borderId="17" xfId="0" applyNumberFormat="1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left" vertical="center"/>
    </xf>
    <xf numFmtId="49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10" fontId="0" fillId="14" borderId="17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/>
    </xf>
    <xf numFmtId="49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92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10" fontId="0" fillId="3" borderId="17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vertical="center"/>
    </xf>
    <xf numFmtId="49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10" fontId="0" fillId="9" borderId="17" xfId="0" applyNumberFormat="1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left" vertical="center"/>
    </xf>
    <xf numFmtId="49" fontId="0" fillId="15" borderId="15" xfId="0" applyNumberFormat="1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192" fontId="0" fillId="15" borderId="15" xfId="0" applyNumberFormat="1" applyFont="1" applyFill="1" applyBorder="1" applyAlignment="1">
      <alignment vertical="center"/>
    </xf>
    <xf numFmtId="0" fontId="0" fillId="15" borderId="15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192" fontId="0" fillId="15" borderId="24" xfId="0" applyNumberFormat="1" applyFont="1" applyFill="1" applyBorder="1" applyAlignment="1">
      <alignment horizontal="center" vertical="center" wrapText="1"/>
    </xf>
    <xf numFmtId="10" fontId="0" fillId="15" borderId="17" xfId="0" applyNumberFormat="1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49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92" fontId="0" fillId="4" borderId="15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10" fontId="0" fillId="4" borderId="17" xfId="0" applyNumberFormat="1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/>
    </xf>
    <xf numFmtId="49" fontId="0" fillId="6" borderId="15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92" fontId="0" fillId="6" borderId="15" xfId="0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 wrapText="1"/>
    </xf>
    <xf numFmtId="10" fontId="0" fillId="6" borderId="17" xfId="0" applyNumberFormat="1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/>
    </xf>
    <xf numFmtId="0" fontId="0" fillId="5" borderId="16" xfId="0" applyFont="1" applyFill="1" applyBorder="1" applyAlignment="1">
      <alignment horizontal="left" vertical="center"/>
    </xf>
    <xf numFmtId="49" fontId="0" fillId="5" borderId="15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192" fontId="0" fillId="5" borderId="15" xfId="0" applyNumberFormat="1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10" fontId="0" fillId="5" borderId="17" xfId="0" applyNumberFormat="1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/>
    </xf>
    <xf numFmtId="0" fontId="0" fillId="10" borderId="16" xfId="0" applyFont="1" applyFill="1" applyBorder="1" applyAlignment="1">
      <alignment horizontal="left" vertical="center"/>
    </xf>
    <xf numFmtId="49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192" fontId="0" fillId="10" borderId="15" xfId="0" applyNumberFormat="1" applyFont="1" applyFill="1" applyBorder="1" applyAlignment="1">
      <alignment vertic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10" fontId="0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/>
    </xf>
    <xf numFmtId="0" fontId="0" fillId="16" borderId="16" xfId="0" applyFont="1" applyFill="1" applyBorder="1" applyAlignment="1">
      <alignment horizontal="left" vertical="center"/>
    </xf>
    <xf numFmtId="49" fontId="0" fillId="16" borderId="15" xfId="0" applyNumberFormat="1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192" fontId="0" fillId="16" borderId="15" xfId="0" applyNumberFormat="1" applyFont="1" applyFill="1" applyBorder="1" applyAlignment="1">
      <alignment vertical="center"/>
    </xf>
    <xf numFmtId="0" fontId="0" fillId="16" borderId="15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10" fontId="0" fillId="16" borderId="17" xfId="0" applyNumberFormat="1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/>
    </xf>
    <xf numFmtId="0" fontId="0" fillId="11" borderId="16" xfId="0" applyFont="1" applyFill="1" applyBorder="1" applyAlignment="1">
      <alignment horizontal="left" vertical="center"/>
    </xf>
    <xf numFmtId="49" fontId="0" fillId="11" borderId="15" xfId="0" applyNumberFormat="1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192" fontId="0" fillId="11" borderId="15" xfId="0" applyNumberFormat="1" applyFont="1" applyFill="1" applyBorder="1" applyAlignment="1">
      <alignment vertical="center"/>
    </xf>
    <xf numFmtId="0" fontId="0" fillId="11" borderId="15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192" fontId="0" fillId="11" borderId="15" xfId="0" applyNumberFormat="1" applyFont="1" applyFill="1" applyBorder="1" applyAlignment="1">
      <alignment horizontal="center" vertical="center" wrapText="1"/>
    </xf>
    <xf numFmtId="10" fontId="0" fillId="11" borderId="17" xfId="0" applyNumberFormat="1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/>
    </xf>
    <xf numFmtId="0" fontId="0" fillId="7" borderId="16" xfId="0" applyFont="1" applyFill="1" applyBorder="1" applyAlignment="1">
      <alignment horizontal="left" vertical="center"/>
    </xf>
    <xf numFmtId="49" fontId="0" fillId="7" borderId="15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92" fontId="0" fillId="7" borderId="15" xfId="0" applyNumberFormat="1" applyFont="1" applyFill="1" applyBorder="1" applyAlignment="1">
      <alignment vertical="center"/>
    </xf>
    <xf numFmtId="0" fontId="0" fillId="7" borderId="15" xfId="0" applyFont="1" applyFill="1" applyBorder="1" applyAlignment="1">
      <alignment horizontal="center" vertical="center" wrapText="1"/>
    </xf>
    <xf numFmtId="10" fontId="0" fillId="7" borderId="17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/>
    </xf>
    <xf numFmtId="0" fontId="0" fillId="17" borderId="16" xfId="0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192" fontId="0" fillId="17" borderId="15" xfId="0" applyNumberFormat="1" applyFont="1" applyFill="1" applyBorder="1" applyAlignment="1">
      <alignment vertical="center"/>
    </xf>
    <xf numFmtId="0" fontId="0" fillId="17" borderId="15" xfId="0" applyFont="1" applyFill="1" applyBorder="1" applyAlignment="1">
      <alignment horizontal="center" vertical="center" wrapText="1"/>
    </xf>
    <xf numFmtId="192" fontId="0" fillId="17" borderId="15" xfId="0" applyNumberFormat="1" applyFont="1" applyFill="1" applyBorder="1" applyAlignment="1">
      <alignment horizontal="center" vertical="center" wrapText="1"/>
    </xf>
    <xf numFmtId="10" fontId="0" fillId="17" borderId="17" xfId="0" applyNumberFormat="1" applyFont="1" applyFill="1" applyBorder="1" applyAlignment="1">
      <alignment horizontal="center" vertical="center" wrapText="1"/>
    </xf>
    <xf numFmtId="0" fontId="0" fillId="17" borderId="17" xfId="0" applyFont="1" applyFill="1" applyBorder="1" applyAlignment="1">
      <alignment/>
    </xf>
    <xf numFmtId="192" fontId="0" fillId="6" borderId="15" xfId="0" applyNumberFormat="1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left" vertical="center"/>
    </xf>
    <xf numFmtId="49" fontId="0" fillId="13" borderId="15" xfId="0" applyNumberFormat="1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192" fontId="0" fillId="13" borderId="15" xfId="0" applyNumberFormat="1" applyFont="1" applyFill="1" applyBorder="1" applyAlignment="1">
      <alignment vertical="center"/>
    </xf>
    <xf numFmtId="0" fontId="0" fillId="13" borderId="15" xfId="0" applyFont="1" applyFill="1" applyBorder="1" applyAlignment="1">
      <alignment horizontal="center" vertical="center" wrapText="1"/>
    </xf>
    <xf numFmtId="10" fontId="0" fillId="13" borderId="17" xfId="0" applyNumberFormat="1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/>
    </xf>
    <xf numFmtId="0" fontId="0" fillId="12" borderId="16" xfId="0" applyFont="1" applyFill="1" applyBorder="1" applyAlignment="1">
      <alignment horizontal="left" vertical="center"/>
    </xf>
    <xf numFmtId="49" fontId="0" fillId="12" borderId="15" xfId="0" applyNumberFormat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192" fontId="0" fillId="12" borderId="15" xfId="0" applyNumberFormat="1" applyFont="1" applyFill="1" applyBorder="1" applyAlignment="1">
      <alignment vertical="center"/>
    </xf>
    <xf numFmtId="0" fontId="0" fillId="12" borderId="15" xfId="0" applyFont="1" applyFill="1" applyBorder="1" applyAlignment="1">
      <alignment horizontal="center" vertical="center" wrapText="1"/>
    </xf>
    <xf numFmtId="10" fontId="0" fillId="12" borderId="17" xfId="0" applyNumberFormat="1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/>
    </xf>
    <xf numFmtId="0" fontId="0" fillId="18" borderId="16" xfId="0" applyFont="1" applyFill="1" applyBorder="1" applyAlignment="1">
      <alignment horizontal="left" vertical="center"/>
    </xf>
    <xf numFmtId="49" fontId="0" fillId="18" borderId="15" xfId="0" applyNumberFormat="1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192" fontId="0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 horizontal="center" vertical="center" wrapText="1"/>
    </xf>
    <xf numFmtId="10" fontId="0" fillId="18" borderId="17" xfId="0" applyNumberFormat="1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/>
    </xf>
    <xf numFmtId="192" fontId="0" fillId="13" borderId="0" xfId="0" applyNumberFormat="1" applyFont="1" applyFill="1" applyAlignment="1">
      <alignment horizontal="center" vertical="center" wrapText="1"/>
    </xf>
    <xf numFmtId="0" fontId="0" fillId="19" borderId="16" xfId="0" applyFont="1" applyFill="1" applyBorder="1" applyAlignment="1">
      <alignment horizontal="left" vertical="center"/>
    </xf>
    <xf numFmtId="49" fontId="0" fillId="19" borderId="15" xfId="0" applyNumberFormat="1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192" fontId="0" fillId="19" borderId="15" xfId="0" applyNumberFormat="1" applyFont="1" applyFill="1" applyBorder="1" applyAlignment="1">
      <alignment vertical="center"/>
    </xf>
    <xf numFmtId="0" fontId="0" fillId="19" borderId="15" xfId="0" applyFont="1" applyFill="1" applyBorder="1" applyAlignment="1">
      <alignment horizontal="center" vertical="center" wrapText="1"/>
    </xf>
    <xf numFmtId="10" fontId="0" fillId="19" borderId="17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192" fontId="0" fillId="34" borderId="30" xfId="0" applyNumberFormat="1" applyFont="1" applyFill="1" applyBorder="1" applyAlignment="1">
      <alignment horizontal="center" vertical="center" wrapText="1"/>
    </xf>
    <xf numFmtId="10" fontId="0" fillId="34" borderId="25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top" wrapText="1"/>
    </xf>
    <xf numFmtId="0" fontId="0" fillId="35" borderId="31" xfId="0" applyFont="1" applyFill="1" applyBorder="1" applyAlignment="1">
      <alignment horizontal="left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192" fontId="0" fillId="35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10" fontId="0" fillId="35" borderId="3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192" fontId="0" fillId="2" borderId="15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192" fontId="52" fillId="8" borderId="0" xfId="0" applyNumberFormat="1" applyFont="1" applyFill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 wrapText="1"/>
    </xf>
    <xf numFmtId="0" fontId="53" fillId="14" borderId="1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192" fontId="0" fillId="3" borderId="35" xfId="0" applyNumberFormat="1" applyFont="1" applyFill="1" applyBorder="1" applyAlignment="1">
      <alignment horizontal="center" vertical="center" wrapText="1"/>
    </xf>
    <xf numFmtId="192" fontId="0" fillId="9" borderId="15" xfId="0" applyNumberFormat="1" applyFont="1" applyFill="1" applyBorder="1" applyAlignment="1">
      <alignment horizontal="center" vertical="center"/>
    </xf>
    <xf numFmtId="192" fontId="0" fillId="9" borderId="33" xfId="0" applyNumberFormat="1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192" fontId="0" fillId="4" borderId="24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192" fontId="0" fillId="10" borderId="36" xfId="0" applyNumberFormat="1" applyFont="1" applyFill="1" applyBorder="1" applyAlignment="1">
      <alignment horizontal="center" vertical="center" wrapText="1"/>
    </xf>
    <xf numFmtId="192" fontId="0" fillId="16" borderId="32" xfId="0" applyNumberFormat="1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192" fontId="0" fillId="5" borderId="32" xfId="0" applyNumberFormat="1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192" fontId="0" fillId="12" borderId="15" xfId="0" applyNumberFormat="1" applyFont="1" applyFill="1" applyBorder="1" applyAlignment="1">
      <alignment horizontal="center" vertical="center" wrapText="1"/>
    </xf>
    <xf numFmtId="192" fontId="0" fillId="18" borderId="15" xfId="0" applyNumberFormat="1" applyFont="1" applyFill="1" applyBorder="1" applyAlignment="1">
      <alignment/>
    </xf>
    <xf numFmtId="192" fontId="0" fillId="7" borderId="0" xfId="0" applyNumberFormat="1" applyFont="1" applyFill="1" applyAlignment="1">
      <alignment horizontal="center" vertical="center" wrapText="1"/>
    </xf>
    <xf numFmtId="192" fontId="0" fillId="19" borderId="24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left" vertical="center"/>
    </xf>
    <xf numFmtId="49" fontId="0" fillId="36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92" fontId="0" fillId="36" borderId="15" xfId="0" applyNumberFormat="1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 wrapText="1"/>
    </xf>
    <xf numFmtId="192" fontId="0" fillId="36" borderId="0" xfId="0" applyNumberFormat="1" applyFont="1" applyFill="1" applyAlignment="1">
      <alignment horizontal="center" vertical="center" wrapText="1"/>
    </xf>
    <xf numFmtId="10" fontId="0" fillId="36" borderId="17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37" borderId="16" xfId="0" applyFont="1" applyFill="1" applyBorder="1" applyAlignment="1">
      <alignment horizontal="left" vertical="center"/>
    </xf>
    <xf numFmtId="49" fontId="0" fillId="37" borderId="15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92" fontId="0" fillId="37" borderId="15" xfId="0" applyNumberFormat="1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192" fontId="0" fillId="37" borderId="0" xfId="0" applyNumberFormat="1" applyFont="1" applyFill="1" applyAlignment="1">
      <alignment horizontal="center" vertical="center" wrapText="1"/>
    </xf>
    <xf numFmtId="10" fontId="0" fillId="37" borderId="17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/>
    </xf>
    <xf numFmtId="0" fontId="0" fillId="38" borderId="16" xfId="0" applyFont="1" applyFill="1" applyBorder="1" applyAlignment="1">
      <alignment horizontal="left" vertical="center"/>
    </xf>
    <xf numFmtId="49" fontId="0" fillId="38" borderId="15" xfId="0" applyNumberFormat="1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92" fontId="0" fillId="38" borderId="15" xfId="0" applyNumberFormat="1" applyFont="1" applyFill="1" applyBorder="1" applyAlignment="1">
      <alignment vertical="center"/>
    </xf>
    <xf numFmtId="0" fontId="0" fillId="38" borderId="15" xfId="0" applyFont="1" applyFill="1" applyBorder="1" applyAlignment="1">
      <alignment horizontal="center" vertical="center" wrapText="1"/>
    </xf>
    <xf numFmtId="192" fontId="0" fillId="38" borderId="0" xfId="0" applyNumberFormat="1" applyFont="1" applyFill="1" applyAlignment="1">
      <alignment horizontal="center" vertical="center" wrapText="1"/>
    </xf>
    <xf numFmtId="10" fontId="0" fillId="38" borderId="17" xfId="0" applyNumberFormat="1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/>
    </xf>
    <xf numFmtId="0" fontId="54" fillId="39" borderId="28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4" fillId="41" borderId="37" xfId="0" applyFont="1" applyFill="1" applyBorder="1" applyAlignment="1">
      <alignment horizontal="left" vertical="top"/>
    </xf>
    <xf numFmtId="0" fontId="4" fillId="41" borderId="38" xfId="0" applyFont="1" applyFill="1" applyBorder="1" applyAlignment="1">
      <alignment horizontal="left" vertical="top"/>
    </xf>
    <xf numFmtId="0" fontId="4" fillId="41" borderId="39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left" vertical="top"/>
    </xf>
    <xf numFmtId="0" fontId="4" fillId="41" borderId="37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N62"/>
  <sheetViews>
    <sheetView showGridLines="0" tabSelected="1" view="pageBreakPreview" zoomScaleSheetLayoutView="100" zoomScalePageLayoutView="0" workbookViewId="0" topLeftCell="A1">
      <selection activeCell="E35" sqref="E35"/>
    </sheetView>
  </sheetViews>
  <sheetFormatPr defaultColWidth="12" defaultRowHeight="12.75"/>
  <cols>
    <col min="1" max="1" width="2.83203125" style="48" customWidth="1"/>
    <col min="2" max="2" width="8.33203125" style="5" customWidth="1"/>
    <col min="3" max="3" width="20.83203125" style="5" customWidth="1"/>
    <col min="4" max="4" width="12.33203125" style="5" customWidth="1"/>
    <col min="5" max="7" width="16.33203125" style="5" customWidth="1"/>
    <col min="8" max="8" width="23" style="5" customWidth="1"/>
    <col min="9" max="9" width="17.66015625" style="5" customWidth="1"/>
    <col min="10" max="10" width="13" style="5" customWidth="1"/>
    <col min="11" max="11" width="21.66015625" style="5" customWidth="1"/>
    <col min="12" max="12" width="11.5" style="5" customWidth="1"/>
    <col min="13" max="13" width="13.66015625" style="5" customWidth="1"/>
    <col min="14" max="14" width="2.83203125" style="6" customWidth="1"/>
    <col min="15" max="15" width="12" style="5" customWidth="1"/>
    <col min="16" max="16" width="23.83203125" style="5" customWidth="1"/>
    <col min="17" max="16384" width="12" style="5" customWidth="1"/>
  </cols>
  <sheetData>
    <row r="1" spans="1:14" s="1" customFormat="1" ht="9.75" customHeight="1">
      <c r="A1" s="49"/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" customFormat="1" ht="22.5">
      <c r="A2" s="50"/>
      <c r="B2" s="12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23"/>
    </row>
    <row r="3" spans="1:14" s="1" customFormat="1" ht="22.5">
      <c r="A3" s="50"/>
      <c r="B3" s="1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23"/>
    </row>
    <row r="4" spans="1:14" s="1" customFormat="1" ht="20.25" customHeight="1">
      <c r="A4" s="50"/>
      <c r="B4" s="13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23"/>
    </row>
    <row r="5" spans="1:14" s="1" customFormat="1" ht="22.5">
      <c r="A5" s="50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3"/>
    </row>
    <row r="6" spans="1:14" s="2" customFormat="1" ht="30" customHeight="1">
      <c r="A6" s="51"/>
      <c r="B6" s="8" t="s">
        <v>17</v>
      </c>
      <c r="C6" s="32"/>
      <c r="D6" s="296" t="s">
        <v>25</v>
      </c>
      <c r="E6" s="296"/>
      <c r="F6" s="296"/>
      <c r="G6" s="296"/>
      <c r="H6" s="296"/>
      <c r="I6" s="296"/>
      <c r="J6" s="296"/>
      <c r="K6" s="296"/>
      <c r="L6" s="296"/>
      <c r="M6" s="297"/>
      <c r="N6" s="24"/>
    </row>
    <row r="7" spans="1:14" s="10" customFormat="1" ht="11.25" customHeight="1">
      <c r="A7" s="51"/>
      <c r="B7" s="14"/>
      <c r="C7" s="9"/>
      <c r="D7" s="80"/>
      <c r="E7" s="81"/>
      <c r="F7" s="81"/>
      <c r="G7" s="81"/>
      <c r="H7" s="81"/>
      <c r="I7" s="81"/>
      <c r="J7" s="81"/>
      <c r="K7" s="81"/>
      <c r="L7" s="81"/>
      <c r="M7" s="81"/>
      <c r="N7" s="25"/>
    </row>
    <row r="8" spans="1:14" s="10" customFormat="1" ht="25.5" customHeight="1">
      <c r="A8" s="51"/>
      <c r="B8" s="298" t="s">
        <v>18</v>
      </c>
      <c r="C8" s="298"/>
      <c r="D8" s="296" t="s">
        <v>82</v>
      </c>
      <c r="E8" s="296"/>
      <c r="F8" s="296"/>
      <c r="G8" s="296"/>
      <c r="H8" s="296"/>
      <c r="I8" s="296"/>
      <c r="J8" s="296"/>
      <c r="K8" s="296"/>
      <c r="L8" s="296"/>
      <c r="M8" s="297"/>
      <c r="N8" s="25"/>
    </row>
    <row r="9" spans="1:14" s="2" customFormat="1" ht="13.5" customHeight="1">
      <c r="A9" s="51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  <c r="N9" s="24"/>
    </row>
    <row r="10" spans="1:14" s="3" customFormat="1" ht="12.75">
      <c r="A10" s="52"/>
      <c r="B10" s="289" t="s">
        <v>13</v>
      </c>
      <c r="C10" s="294" t="s">
        <v>3</v>
      </c>
      <c r="D10" s="294" t="s">
        <v>4</v>
      </c>
      <c r="E10" s="291" t="s">
        <v>8</v>
      </c>
      <c r="F10" s="292"/>
      <c r="G10" s="293"/>
      <c r="H10" s="291" t="s">
        <v>9</v>
      </c>
      <c r="I10" s="292"/>
      <c r="J10" s="292"/>
      <c r="K10" s="292"/>
      <c r="L10" s="292"/>
      <c r="M10" s="292"/>
      <c r="N10" s="26"/>
    </row>
    <row r="11" spans="1:14" s="4" customFormat="1" ht="38.25">
      <c r="A11" s="53"/>
      <c r="B11" s="290"/>
      <c r="C11" s="295"/>
      <c r="D11" s="295"/>
      <c r="E11" s="218" t="s">
        <v>5</v>
      </c>
      <c r="F11" s="216" t="s">
        <v>6</v>
      </c>
      <c r="G11" s="219" t="s">
        <v>7</v>
      </c>
      <c r="H11" s="220" t="s">
        <v>20</v>
      </c>
      <c r="I11" s="78" t="s">
        <v>10</v>
      </c>
      <c r="J11" s="78" t="s">
        <v>11</v>
      </c>
      <c r="K11" s="78" t="s">
        <v>12</v>
      </c>
      <c r="L11" s="221" t="s">
        <v>53</v>
      </c>
      <c r="M11" s="217" t="s">
        <v>21</v>
      </c>
      <c r="N11" s="27"/>
    </row>
    <row r="12" spans="1:14" s="4" customFormat="1" ht="72" customHeight="1">
      <c r="A12" s="53"/>
      <c r="B12" s="222">
        <v>1</v>
      </c>
      <c r="C12" s="223" t="s">
        <v>52</v>
      </c>
      <c r="D12" s="223">
        <v>813</v>
      </c>
      <c r="E12" s="223">
        <v>807800</v>
      </c>
      <c r="F12" s="223">
        <v>577100</v>
      </c>
      <c r="G12" s="223">
        <v>143000</v>
      </c>
      <c r="H12" s="224" t="s">
        <v>50</v>
      </c>
      <c r="I12" s="223" t="s">
        <v>51</v>
      </c>
      <c r="J12" s="223" t="s">
        <v>22</v>
      </c>
      <c r="K12" s="225">
        <f aca="true" t="shared" si="0" ref="K12:K18">+E12</f>
        <v>807800</v>
      </c>
      <c r="L12" s="226">
        <f aca="true" t="shared" si="1" ref="L12:L41">+(G12*100)/F12</f>
        <v>24.779067752555882</v>
      </c>
      <c r="M12" s="227"/>
      <c r="N12" s="27"/>
    </row>
    <row r="13" spans="1:14" s="61" customFormat="1" ht="76.5">
      <c r="A13" s="59"/>
      <c r="B13" s="228">
        <v>2</v>
      </c>
      <c r="C13" s="229" t="s">
        <v>42</v>
      </c>
      <c r="D13" s="230">
        <v>852</v>
      </c>
      <c r="E13" s="231">
        <v>2404289</v>
      </c>
      <c r="F13" s="231">
        <v>2591629.43</v>
      </c>
      <c r="G13" s="231">
        <v>514965.38</v>
      </c>
      <c r="H13" s="230" t="s">
        <v>55</v>
      </c>
      <c r="I13" s="232" t="s">
        <v>43</v>
      </c>
      <c r="J13" s="233" t="s">
        <v>22</v>
      </c>
      <c r="K13" s="231">
        <f t="shared" si="0"/>
        <v>2404289</v>
      </c>
      <c r="L13" s="234">
        <f t="shared" si="1"/>
        <v>19.87033231058809</v>
      </c>
      <c r="M13" s="235"/>
      <c r="N13" s="60"/>
    </row>
    <row r="14" spans="1:14" s="64" customFormat="1" ht="101.25" customHeight="1">
      <c r="A14" s="62"/>
      <c r="B14" s="236">
        <v>3</v>
      </c>
      <c r="C14" s="237" t="s">
        <v>54</v>
      </c>
      <c r="D14" s="89">
        <v>852</v>
      </c>
      <c r="E14" s="238">
        <v>2972085</v>
      </c>
      <c r="F14" s="238">
        <v>5102054.58</v>
      </c>
      <c r="G14" s="238">
        <v>1511791.27</v>
      </c>
      <c r="H14" s="89" t="s">
        <v>57</v>
      </c>
      <c r="I14" s="90" t="s">
        <v>43</v>
      </c>
      <c r="J14" s="90" t="s">
        <v>22</v>
      </c>
      <c r="K14" s="238">
        <f t="shared" si="0"/>
        <v>2972085</v>
      </c>
      <c r="L14" s="91">
        <f t="shared" si="1"/>
        <v>29.631028956965803</v>
      </c>
      <c r="M14" s="239"/>
      <c r="N14" s="63"/>
    </row>
    <row r="15" spans="1:14" s="48" customFormat="1" ht="72.75" customHeight="1">
      <c r="A15" s="46"/>
      <c r="B15" s="85">
        <v>4</v>
      </c>
      <c r="C15" s="86" t="s">
        <v>44</v>
      </c>
      <c r="D15" s="87">
        <v>853</v>
      </c>
      <c r="E15" s="88">
        <v>102875</v>
      </c>
      <c r="F15" s="88">
        <v>130714</v>
      </c>
      <c r="G15" s="88">
        <v>29477.26</v>
      </c>
      <c r="H15" s="82" t="s">
        <v>56</v>
      </c>
      <c r="I15" s="83" t="s">
        <v>24</v>
      </c>
      <c r="J15" s="240" t="s">
        <v>22</v>
      </c>
      <c r="K15" s="241">
        <f t="shared" si="0"/>
        <v>102875</v>
      </c>
      <c r="L15" s="84">
        <f t="shared" si="1"/>
        <v>22.55095858133023</v>
      </c>
      <c r="M15" s="242"/>
      <c r="N15" s="47"/>
    </row>
    <row r="16" spans="1:14" s="48" customFormat="1" ht="80.25" customHeight="1">
      <c r="A16" s="46"/>
      <c r="B16" s="92">
        <v>5</v>
      </c>
      <c r="C16" s="93" t="s">
        <v>45</v>
      </c>
      <c r="D16" s="94">
        <v>862</v>
      </c>
      <c r="E16" s="95">
        <v>236817</v>
      </c>
      <c r="F16" s="95">
        <v>236817</v>
      </c>
      <c r="G16" s="95">
        <v>22961.14</v>
      </c>
      <c r="H16" s="96" t="s">
        <v>58</v>
      </c>
      <c r="I16" s="97" t="s">
        <v>24</v>
      </c>
      <c r="J16" s="97" t="s">
        <v>22</v>
      </c>
      <c r="K16" s="243">
        <f t="shared" si="0"/>
        <v>236817</v>
      </c>
      <c r="L16" s="98">
        <f t="shared" si="1"/>
        <v>9.695731303073682</v>
      </c>
      <c r="M16" s="244"/>
      <c r="N16" s="47"/>
    </row>
    <row r="17" spans="1:14" s="48" customFormat="1" ht="77.25" customHeight="1">
      <c r="A17" s="46"/>
      <c r="B17" s="99">
        <v>6</v>
      </c>
      <c r="C17" s="100" t="s">
        <v>26</v>
      </c>
      <c r="D17" s="101">
        <v>862</v>
      </c>
      <c r="E17" s="102">
        <v>1143080</v>
      </c>
      <c r="F17" s="102">
        <v>1407080</v>
      </c>
      <c r="G17" s="102">
        <v>315772.23</v>
      </c>
      <c r="H17" s="103" t="s">
        <v>59</v>
      </c>
      <c r="I17" s="104" t="s">
        <v>23</v>
      </c>
      <c r="J17" s="245" t="s">
        <v>22</v>
      </c>
      <c r="K17" s="246">
        <f t="shared" si="0"/>
        <v>1143080</v>
      </c>
      <c r="L17" s="105">
        <f t="shared" si="1"/>
        <v>22.441668561844388</v>
      </c>
      <c r="M17" s="106"/>
      <c r="N17" s="47"/>
    </row>
    <row r="18" spans="1:14" s="48" customFormat="1" ht="83.25" customHeight="1">
      <c r="A18" s="46"/>
      <c r="B18" s="107">
        <v>7</v>
      </c>
      <c r="C18" s="108" t="s">
        <v>27</v>
      </c>
      <c r="D18" s="109">
        <v>853</v>
      </c>
      <c r="E18" s="247">
        <v>272000</v>
      </c>
      <c r="F18" s="247">
        <v>137330</v>
      </c>
      <c r="G18" s="247">
        <v>133670</v>
      </c>
      <c r="H18" s="110" t="s">
        <v>60</v>
      </c>
      <c r="I18" s="111" t="s">
        <v>23</v>
      </c>
      <c r="J18" s="111" t="s">
        <v>22</v>
      </c>
      <c r="K18" s="248">
        <f t="shared" si="0"/>
        <v>272000</v>
      </c>
      <c r="L18" s="112">
        <f t="shared" si="1"/>
        <v>97.33488676909634</v>
      </c>
      <c r="M18" s="113"/>
      <c r="N18" s="47"/>
    </row>
    <row r="19" spans="1:14" s="48" customFormat="1" ht="76.5">
      <c r="A19" s="46"/>
      <c r="B19" s="114">
        <v>8</v>
      </c>
      <c r="C19" s="115" t="s">
        <v>46</v>
      </c>
      <c r="D19" s="116">
        <v>862</v>
      </c>
      <c r="E19" s="117">
        <v>112800</v>
      </c>
      <c r="F19" s="117">
        <v>112800</v>
      </c>
      <c r="G19" s="117">
        <v>14925</v>
      </c>
      <c r="H19" s="118" t="s">
        <v>61</v>
      </c>
      <c r="I19" s="120" t="s">
        <v>28</v>
      </c>
      <c r="J19" s="119" t="s">
        <v>22</v>
      </c>
      <c r="K19" s="121">
        <f>+F19</f>
        <v>112800</v>
      </c>
      <c r="L19" s="122">
        <f t="shared" si="1"/>
        <v>13.231382978723405</v>
      </c>
      <c r="M19" s="123"/>
      <c r="N19" s="47"/>
    </row>
    <row r="20" spans="1:14" s="48" customFormat="1" ht="102">
      <c r="A20" s="46"/>
      <c r="B20" s="124">
        <v>9</v>
      </c>
      <c r="C20" s="125" t="s">
        <v>29</v>
      </c>
      <c r="D20" s="126">
        <v>853</v>
      </c>
      <c r="E20" s="127">
        <v>206310</v>
      </c>
      <c r="F20" s="127">
        <v>206610</v>
      </c>
      <c r="G20" s="127">
        <v>64350.87</v>
      </c>
      <c r="H20" s="128" t="s">
        <v>62</v>
      </c>
      <c r="I20" s="129" t="s">
        <v>28</v>
      </c>
      <c r="J20" s="249" t="s">
        <v>22</v>
      </c>
      <c r="K20" s="250">
        <f>+F20</f>
        <v>206610</v>
      </c>
      <c r="L20" s="130">
        <f t="shared" si="1"/>
        <v>31.146057790039205</v>
      </c>
      <c r="M20" s="251"/>
      <c r="N20" s="47"/>
    </row>
    <row r="21" spans="1:14" s="48" customFormat="1" ht="114.75">
      <c r="A21" s="46"/>
      <c r="B21" s="146">
        <v>10</v>
      </c>
      <c r="C21" s="147" t="s">
        <v>64</v>
      </c>
      <c r="D21" s="148">
        <v>843</v>
      </c>
      <c r="E21" s="149">
        <v>2244903</v>
      </c>
      <c r="F21" s="149">
        <v>2416462</v>
      </c>
      <c r="G21" s="149">
        <v>591445.71</v>
      </c>
      <c r="H21" s="150" t="s">
        <v>63</v>
      </c>
      <c r="I21" s="151" t="s">
        <v>28</v>
      </c>
      <c r="J21" s="151" t="s">
        <v>22</v>
      </c>
      <c r="K21" s="252">
        <f>+F21</f>
        <v>2416462</v>
      </c>
      <c r="L21" s="152">
        <f t="shared" si="1"/>
        <v>24.475688423819616</v>
      </c>
      <c r="M21" s="153"/>
      <c r="N21" s="47"/>
    </row>
    <row r="22" spans="1:14" s="48" customFormat="1" ht="76.5">
      <c r="A22" s="46"/>
      <c r="B22" s="154">
        <v>11</v>
      </c>
      <c r="C22" s="155" t="s">
        <v>65</v>
      </c>
      <c r="D22" s="156">
        <v>843</v>
      </c>
      <c r="E22" s="157">
        <v>2425850</v>
      </c>
      <c r="F22" s="157">
        <v>3032073.09</v>
      </c>
      <c r="G22" s="157">
        <v>1025191.62</v>
      </c>
      <c r="H22" s="158" t="s">
        <v>66</v>
      </c>
      <c r="I22" s="159" t="s">
        <v>28</v>
      </c>
      <c r="J22" s="159" t="s">
        <v>22</v>
      </c>
      <c r="K22" s="253">
        <f aca="true" t="shared" si="2" ref="K22:K27">+E22</f>
        <v>2425850</v>
      </c>
      <c r="L22" s="160">
        <f t="shared" si="1"/>
        <v>33.811573453857605</v>
      </c>
      <c r="M22" s="161"/>
      <c r="N22" s="47"/>
    </row>
    <row r="23" spans="1:14" s="48" customFormat="1" ht="63.75">
      <c r="A23" s="46"/>
      <c r="B23" s="138">
        <v>12</v>
      </c>
      <c r="C23" s="139" t="s">
        <v>32</v>
      </c>
      <c r="D23" s="140">
        <v>852</v>
      </c>
      <c r="E23" s="141">
        <v>3576306</v>
      </c>
      <c r="F23" s="141">
        <v>4718941.87</v>
      </c>
      <c r="G23" s="141">
        <v>1399369.22</v>
      </c>
      <c r="H23" s="142" t="s">
        <v>67</v>
      </c>
      <c r="I23" s="254" t="s">
        <v>31</v>
      </c>
      <c r="J23" s="143" t="s">
        <v>22</v>
      </c>
      <c r="K23" s="255">
        <f t="shared" si="2"/>
        <v>3576306</v>
      </c>
      <c r="L23" s="144">
        <f t="shared" si="1"/>
        <v>29.654300869783757</v>
      </c>
      <c r="M23" s="145"/>
      <c r="N23" s="47"/>
    </row>
    <row r="24" spans="1:14" s="58" customFormat="1" ht="76.5">
      <c r="A24" s="56"/>
      <c r="B24" s="162">
        <v>13</v>
      </c>
      <c r="C24" s="163" t="s">
        <v>68</v>
      </c>
      <c r="D24" s="164">
        <v>853</v>
      </c>
      <c r="E24" s="165">
        <v>58346</v>
      </c>
      <c r="F24" s="165">
        <v>58346</v>
      </c>
      <c r="G24" s="165">
        <v>20032.48</v>
      </c>
      <c r="H24" s="166" t="s">
        <v>69</v>
      </c>
      <c r="I24" s="256" t="s">
        <v>31</v>
      </c>
      <c r="J24" s="167" t="s">
        <v>22</v>
      </c>
      <c r="K24" s="168">
        <f t="shared" si="2"/>
        <v>58346</v>
      </c>
      <c r="L24" s="169">
        <f t="shared" si="1"/>
        <v>34.33393891612107</v>
      </c>
      <c r="M24" s="170"/>
      <c r="N24" s="57"/>
    </row>
    <row r="25" spans="1:14" s="48" customFormat="1" ht="89.25">
      <c r="A25" s="46"/>
      <c r="B25" s="178">
        <v>14</v>
      </c>
      <c r="C25" s="179" t="s">
        <v>34</v>
      </c>
      <c r="D25" s="180">
        <v>853</v>
      </c>
      <c r="E25" s="181">
        <v>359800</v>
      </c>
      <c r="F25" s="181">
        <v>471741</v>
      </c>
      <c r="G25" s="181">
        <v>188021.64</v>
      </c>
      <c r="H25" s="182" t="s">
        <v>70</v>
      </c>
      <c r="I25" s="182" t="s">
        <v>33</v>
      </c>
      <c r="J25" s="257" t="s">
        <v>22</v>
      </c>
      <c r="K25" s="183">
        <f t="shared" si="2"/>
        <v>359800</v>
      </c>
      <c r="L25" s="184">
        <f t="shared" si="1"/>
        <v>39.85696388484359</v>
      </c>
      <c r="M25" s="185"/>
      <c r="N25" s="47"/>
    </row>
    <row r="26" spans="1:14" s="48" customFormat="1" ht="111" customHeight="1">
      <c r="A26" s="46"/>
      <c r="B26" s="131">
        <v>15</v>
      </c>
      <c r="C26" s="132" t="s">
        <v>30</v>
      </c>
      <c r="D26" s="133">
        <v>853</v>
      </c>
      <c r="E26" s="134">
        <v>1336927</v>
      </c>
      <c r="F26" s="134">
        <v>1969833</v>
      </c>
      <c r="G26" s="134">
        <v>820235.75</v>
      </c>
      <c r="H26" s="135" t="s">
        <v>71</v>
      </c>
      <c r="I26" s="135" t="s">
        <v>33</v>
      </c>
      <c r="J26" s="258" t="s">
        <v>22</v>
      </c>
      <c r="K26" s="186">
        <f t="shared" si="2"/>
        <v>1336927</v>
      </c>
      <c r="L26" s="136">
        <f t="shared" si="1"/>
        <v>41.63986236396689</v>
      </c>
      <c r="M26" s="137"/>
      <c r="N26" s="47"/>
    </row>
    <row r="27" spans="1:14" s="48" customFormat="1" ht="121.5" customHeight="1">
      <c r="A27" s="46"/>
      <c r="B27" s="194">
        <v>16</v>
      </c>
      <c r="C27" s="195" t="s">
        <v>73</v>
      </c>
      <c r="D27" s="196">
        <v>853</v>
      </c>
      <c r="E27" s="197">
        <v>85220</v>
      </c>
      <c r="F27" s="197">
        <v>24220</v>
      </c>
      <c r="G27" s="197">
        <v>0</v>
      </c>
      <c r="H27" s="198" t="s">
        <v>72</v>
      </c>
      <c r="I27" s="198" t="s">
        <v>33</v>
      </c>
      <c r="J27" s="259" t="s">
        <v>22</v>
      </c>
      <c r="K27" s="260">
        <f t="shared" si="2"/>
        <v>85220</v>
      </c>
      <c r="L27" s="199">
        <f t="shared" si="1"/>
        <v>0</v>
      </c>
      <c r="M27" s="200"/>
      <c r="N27" s="47"/>
    </row>
    <row r="28" spans="1:14" s="48" customFormat="1" ht="72.75" customHeight="1">
      <c r="A28" s="46"/>
      <c r="B28" s="201">
        <v>17</v>
      </c>
      <c r="C28" s="202" t="s">
        <v>36</v>
      </c>
      <c r="D28" s="203">
        <v>863</v>
      </c>
      <c r="E28" s="204">
        <v>188168</v>
      </c>
      <c r="F28" s="204">
        <v>188168</v>
      </c>
      <c r="G28" s="204">
        <v>29680.76</v>
      </c>
      <c r="H28" s="205" t="s">
        <v>74</v>
      </c>
      <c r="I28" s="205" t="s">
        <v>35</v>
      </c>
      <c r="J28" s="205" t="s">
        <v>22</v>
      </c>
      <c r="K28" s="261">
        <f>+F28</f>
        <v>188168</v>
      </c>
      <c r="L28" s="206">
        <f t="shared" si="1"/>
        <v>15.773542791547978</v>
      </c>
      <c r="M28" s="207"/>
      <c r="N28" s="47"/>
    </row>
    <row r="29" spans="1:14" s="48" customFormat="1" ht="99" customHeight="1">
      <c r="A29" s="46"/>
      <c r="B29" s="171">
        <v>18</v>
      </c>
      <c r="C29" s="172" t="s">
        <v>37</v>
      </c>
      <c r="D29" s="173">
        <v>853</v>
      </c>
      <c r="E29" s="174">
        <v>133200</v>
      </c>
      <c r="F29" s="174">
        <v>163000</v>
      </c>
      <c r="G29" s="174">
        <v>45973.74</v>
      </c>
      <c r="H29" s="175" t="s">
        <v>75</v>
      </c>
      <c r="I29" s="175" t="s">
        <v>35</v>
      </c>
      <c r="J29" s="175" t="s">
        <v>22</v>
      </c>
      <c r="K29" s="262">
        <f aca="true" t="shared" si="3" ref="K29:K36">+E29</f>
        <v>133200</v>
      </c>
      <c r="L29" s="176">
        <f t="shared" si="1"/>
        <v>28.20474846625767</v>
      </c>
      <c r="M29" s="177"/>
      <c r="N29" s="47"/>
    </row>
    <row r="30" spans="1:14" s="48" customFormat="1" ht="99" customHeight="1">
      <c r="A30" s="46"/>
      <c r="B30" s="187">
        <v>19</v>
      </c>
      <c r="C30" s="188" t="s">
        <v>77</v>
      </c>
      <c r="D30" s="189">
        <v>853</v>
      </c>
      <c r="E30" s="190">
        <v>315676</v>
      </c>
      <c r="F30" s="190">
        <v>315676</v>
      </c>
      <c r="G30" s="190">
        <v>79243.33</v>
      </c>
      <c r="H30" s="191" t="s">
        <v>76</v>
      </c>
      <c r="I30" s="191" t="s">
        <v>35</v>
      </c>
      <c r="J30" s="191" t="s">
        <v>22</v>
      </c>
      <c r="K30" s="208">
        <f>+E30</f>
        <v>315676</v>
      </c>
      <c r="L30" s="192">
        <f>+(G30*100)/F30</f>
        <v>25.10274141841635</v>
      </c>
      <c r="M30" s="193"/>
      <c r="N30" s="47"/>
    </row>
    <row r="31" spans="1:14" s="48" customFormat="1" ht="76.5">
      <c r="A31" s="46"/>
      <c r="B31" s="209">
        <v>20</v>
      </c>
      <c r="C31" s="210" t="s">
        <v>47</v>
      </c>
      <c r="D31" s="211">
        <v>813</v>
      </c>
      <c r="E31" s="212">
        <v>56419</v>
      </c>
      <c r="F31" s="212">
        <v>56419</v>
      </c>
      <c r="G31" s="212">
        <v>19782.48</v>
      </c>
      <c r="H31" s="213" t="s">
        <v>78</v>
      </c>
      <c r="I31" s="213" t="s">
        <v>38</v>
      </c>
      <c r="J31" s="213" t="s">
        <v>22</v>
      </c>
      <c r="K31" s="263">
        <f t="shared" si="3"/>
        <v>56419</v>
      </c>
      <c r="L31" s="214">
        <f>+(G31*100)/F31</f>
        <v>35.063506974600756</v>
      </c>
      <c r="M31" s="215"/>
      <c r="N31" s="47"/>
    </row>
    <row r="32" spans="1:14" s="48" customFormat="1" ht="76.5">
      <c r="A32" s="46"/>
      <c r="B32" s="264">
        <v>21</v>
      </c>
      <c r="C32" s="265" t="s">
        <v>39</v>
      </c>
      <c r="D32" s="266">
        <v>823</v>
      </c>
      <c r="E32" s="267">
        <v>898337</v>
      </c>
      <c r="F32" s="267">
        <v>921787</v>
      </c>
      <c r="G32" s="267">
        <v>310478.32</v>
      </c>
      <c r="H32" s="268" t="s">
        <v>79</v>
      </c>
      <c r="I32" s="268" t="s">
        <v>38</v>
      </c>
      <c r="J32" s="268" t="s">
        <v>22</v>
      </c>
      <c r="K32" s="269">
        <f t="shared" si="3"/>
        <v>898337</v>
      </c>
      <c r="L32" s="270">
        <f>+(G32*100)/F32</f>
        <v>33.68221942813253</v>
      </c>
      <c r="M32" s="271"/>
      <c r="N32" s="47"/>
    </row>
    <row r="33" spans="1:14" s="48" customFormat="1" ht="102">
      <c r="A33" s="46"/>
      <c r="B33" s="272">
        <v>22</v>
      </c>
      <c r="C33" s="273" t="s">
        <v>41</v>
      </c>
      <c r="D33" s="274">
        <v>863</v>
      </c>
      <c r="E33" s="275">
        <v>435000</v>
      </c>
      <c r="F33" s="275">
        <v>464200</v>
      </c>
      <c r="G33" s="275">
        <v>138201.33</v>
      </c>
      <c r="H33" s="276" t="s">
        <v>80</v>
      </c>
      <c r="I33" s="276" t="s">
        <v>40</v>
      </c>
      <c r="J33" s="277"/>
      <c r="K33" s="278">
        <f t="shared" si="3"/>
        <v>435000</v>
      </c>
      <c r="L33" s="279">
        <f>+(G33*100)/F33</f>
        <v>29.7719366652305</v>
      </c>
      <c r="M33" s="280"/>
      <c r="N33" s="47"/>
    </row>
    <row r="34" spans="1:14" s="48" customFormat="1" ht="89.25">
      <c r="A34" s="46"/>
      <c r="B34" s="281">
        <v>23</v>
      </c>
      <c r="C34" s="282" t="s">
        <v>48</v>
      </c>
      <c r="D34" s="283">
        <v>853</v>
      </c>
      <c r="E34" s="284">
        <v>944355</v>
      </c>
      <c r="F34" s="284">
        <v>903465</v>
      </c>
      <c r="G34" s="284">
        <v>311766.59</v>
      </c>
      <c r="H34" s="285" t="s">
        <v>81</v>
      </c>
      <c r="I34" s="285" t="s">
        <v>49</v>
      </c>
      <c r="J34" s="285" t="s">
        <v>22</v>
      </c>
      <c r="K34" s="286">
        <f t="shared" si="3"/>
        <v>944355</v>
      </c>
      <c r="L34" s="287">
        <f>+(G34*100)/F34</f>
        <v>34.507876896171965</v>
      </c>
      <c r="M34" s="288"/>
      <c r="N34" s="47"/>
    </row>
    <row r="35" spans="1:14" s="48" customFormat="1" ht="12.75">
      <c r="A35" s="46"/>
      <c r="B35" s="45">
        <v>24</v>
      </c>
      <c r="C35" s="71"/>
      <c r="D35" s="65"/>
      <c r="E35" s="67"/>
      <c r="F35" s="67">
        <v>0</v>
      </c>
      <c r="G35" s="67"/>
      <c r="H35" s="72"/>
      <c r="I35" s="72"/>
      <c r="J35" s="72"/>
      <c r="K35" s="74">
        <f t="shared" si="3"/>
        <v>0</v>
      </c>
      <c r="L35" s="70"/>
      <c r="M35" s="73"/>
      <c r="N35" s="47"/>
    </row>
    <row r="36" spans="1:14" s="48" customFormat="1" ht="12.75">
      <c r="A36" s="46"/>
      <c r="B36" s="45">
        <v>25</v>
      </c>
      <c r="C36" s="71"/>
      <c r="D36" s="65"/>
      <c r="E36" s="67"/>
      <c r="F36" s="67"/>
      <c r="G36" s="67"/>
      <c r="H36" s="72"/>
      <c r="I36" s="72"/>
      <c r="J36" s="72"/>
      <c r="K36" s="74">
        <f t="shared" si="3"/>
        <v>0</v>
      </c>
      <c r="L36" s="70"/>
      <c r="M36" s="73"/>
      <c r="N36" s="47"/>
    </row>
    <row r="37" spans="1:14" s="48" customFormat="1" ht="12.75">
      <c r="A37" s="46"/>
      <c r="B37" s="45">
        <v>26</v>
      </c>
      <c r="C37" s="71"/>
      <c r="D37" s="65"/>
      <c r="E37" s="67"/>
      <c r="F37" s="67"/>
      <c r="G37" s="67"/>
      <c r="H37" s="72"/>
      <c r="I37" s="72"/>
      <c r="J37" s="72"/>
      <c r="K37" s="74"/>
      <c r="L37" s="70"/>
      <c r="M37" s="73"/>
      <c r="N37" s="47"/>
    </row>
    <row r="38" spans="1:14" s="48" customFormat="1" ht="12.75">
      <c r="A38" s="46"/>
      <c r="B38" s="45">
        <v>27</v>
      </c>
      <c r="C38" s="71"/>
      <c r="D38" s="65"/>
      <c r="E38" s="67"/>
      <c r="F38" s="67"/>
      <c r="G38" s="67"/>
      <c r="H38" s="72"/>
      <c r="I38" s="72"/>
      <c r="J38" s="72"/>
      <c r="K38" s="74"/>
      <c r="L38" s="70"/>
      <c r="M38" s="73"/>
      <c r="N38" s="47"/>
    </row>
    <row r="39" spans="1:14" s="48" customFormat="1" ht="12.75">
      <c r="A39" s="46"/>
      <c r="B39" s="45">
        <v>28</v>
      </c>
      <c r="C39" s="71"/>
      <c r="D39" s="65"/>
      <c r="E39" s="67"/>
      <c r="F39" s="67"/>
      <c r="G39" s="67"/>
      <c r="H39" s="72"/>
      <c r="I39" s="72"/>
      <c r="J39" s="72"/>
      <c r="K39" s="74"/>
      <c r="L39" s="70"/>
      <c r="M39" s="73"/>
      <c r="N39" s="47"/>
    </row>
    <row r="40" spans="1:14" s="48" customFormat="1" ht="12.75">
      <c r="A40" s="46"/>
      <c r="B40" s="45">
        <v>29</v>
      </c>
      <c r="C40" s="71"/>
      <c r="D40" s="65"/>
      <c r="E40" s="67"/>
      <c r="F40" s="67"/>
      <c r="G40" s="67"/>
      <c r="H40" s="72"/>
      <c r="I40" s="72"/>
      <c r="J40" s="72"/>
      <c r="K40" s="74"/>
      <c r="L40" s="70"/>
      <c r="M40" s="73"/>
      <c r="N40" s="47"/>
    </row>
    <row r="41" spans="1:14" s="48" customFormat="1" ht="12.75">
      <c r="A41" s="46"/>
      <c r="B41" s="45">
        <v>30</v>
      </c>
      <c r="C41" s="71"/>
      <c r="D41" s="65"/>
      <c r="E41" s="67"/>
      <c r="F41" s="67"/>
      <c r="G41" s="67"/>
      <c r="H41" s="72"/>
      <c r="I41" s="72"/>
      <c r="J41" s="72"/>
      <c r="K41" s="74"/>
      <c r="L41" s="70" t="e">
        <f t="shared" si="1"/>
        <v>#DIV/0!</v>
      </c>
      <c r="M41" s="73"/>
      <c r="N41" s="47"/>
    </row>
    <row r="42" spans="1:14" s="48" customFormat="1" ht="12.75">
      <c r="A42" s="46"/>
      <c r="B42" s="45"/>
      <c r="C42" s="71"/>
      <c r="D42" s="65"/>
      <c r="E42" s="67"/>
      <c r="F42" s="67"/>
      <c r="G42" s="67"/>
      <c r="H42" s="72"/>
      <c r="I42" s="72"/>
      <c r="J42" s="72"/>
      <c r="K42" s="72"/>
      <c r="L42" s="70" t="e">
        <f>+(G42*100)/F42</f>
        <v>#DIV/0!</v>
      </c>
      <c r="M42" s="73"/>
      <c r="N42" s="47"/>
    </row>
    <row r="43" spans="1:14" ht="12.75">
      <c r="A43" s="46"/>
      <c r="B43" s="75"/>
      <c r="C43" s="71"/>
      <c r="D43" s="65"/>
      <c r="E43" s="67"/>
      <c r="F43" s="67"/>
      <c r="G43" s="67"/>
      <c r="H43" s="68"/>
      <c r="I43" s="68"/>
      <c r="J43" s="68"/>
      <c r="K43" s="68"/>
      <c r="L43" s="73"/>
      <c r="M43" s="73"/>
      <c r="N43" s="28"/>
    </row>
    <row r="44" spans="1:14" ht="12.75">
      <c r="A44" s="46"/>
      <c r="B44" s="75"/>
      <c r="C44" s="76"/>
      <c r="D44" s="66"/>
      <c r="E44" s="69"/>
      <c r="F44" s="69"/>
      <c r="G44" s="69"/>
      <c r="H44" s="68"/>
      <c r="I44" s="68"/>
      <c r="J44" s="68"/>
      <c r="K44" s="68"/>
      <c r="L44" s="73"/>
      <c r="M44" s="73"/>
      <c r="N44" s="28"/>
    </row>
    <row r="45" spans="1:14" ht="12.75">
      <c r="A45" s="54"/>
      <c r="B45" s="77"/>
      <c r="C45" s="76"/>
      <c r="D45" s="66"/>
      <c r="E45" s="69"/>
      <c r="F45" s="69"/>
      <c r="G45" s="69"/>
      <c r="H45" s="68"/>
      <c r="I45" s="68"/>
      <c r="J45" s="68"/>
      <c r="K45" s="68"/>
      <c r="L45" s="73"/>
      <c r="M45" s="73"/>
      <c r="N45" s="28"/>
    </row>
    <row r="46" spans="1:14" ht="12.75">
      <c r="A46" s="54"/>
      <c r="B46" s="35"/>
      <c r="C46" s="43"/>
      <c r="D46" s="44"/>
      <c r="E46" s="34"/>
      <c r="F46" s="34"/>
      <c r="G46" s="34"/>
      <c r="H46" s="33"/>
      <c r="I46" s="33"/>
      <c r="J46" s="33"/>
      <c r="K46" s="33"/>
      <c r="L46" s="36"/>
      <c r="M46" s="36"/>
      <c r="N46" s="28"/>
    </row>
    <row r="47" spans="1:14" ht="12.75">
      <c r="A47" s="54"/>
      <c r="B47" s="35"/>
      <c r="C47" s="43"/>
      <c r="D47" s="44"/>
      <c r="E47" s="34"/>
      <c r="F47" s="34"/>
      <c r="G47" s="34"/>
      <c r="H47" s="33"/>
      <c r="I47" s="33"/>
      <c r="J47" s="33"/>
      <c r="K47" s="33"/>
      <c r="L47" s="36"/>
      <c r="M47" s="36"/>
      <c r="N47" s="28"/>
    </row>
    <row r="48" spans="1:14" ht="12.75">
      <c r="A48" s="54"/>
      <c r="B48" s="35"/>
      <c r="C48" s="43"/>
      <c r="D48" s="44"/>
      <c r="E48" s="34"/>
      <c r="F48" s="34"/>
      <c r="G48" s="34"/>
      <c r="H48" s="33"/>
      <c r="I48" s="33"/>
      <c r="J48" s="33"/>
      <c r="K48" s="33"/>
      <c r="L48" s="36"/>
      <c r="M48" s="36"/>
      <c r="N48" s="28"/>
    </row>
    <row r="49" spans="1:14" ht="12.75">
      <c r="A49" s="54"/>
      <c r="B49" s="35"/>
      <c r="C49" s="33" t="s">
        <v>19</v>
      </c>
      <c r="D49" s="33"/>
      <c r="E49" s="34">
        <f>SUM(E13:E48)</f>
        <v>20508763</v>
      </c>
      <c r="F49" s="34">
        <f>SUM(F13:F48)</f>
        <v>25629366.97</v>
      </c>
      <c r="G49" s="34">
        <f>SUM(G13:G48)</f>
        <v>7587336.12</v>
      </c>
      <c r="H49" s="33"/>
      <c r="I49" s="33"/>
      <c r="J49" s="33"/>
      <c r="K49" s="42">
        <f>SUM(K13:K48)</f>
        <v>20680622</v>
      </c>
      <c r="L49" s="79" t="e">
        <f>SUM(L13:L48)</f>
        <v>#DIV/0!</v>
      </c>
      <c r="M49" s="42">
        <f>SUM(M13:M48)</f>
        <v>0</v>
      </c>
      <c r="N49" s="28"/>
    </row>
    <row r="50" spans="1:14" ht="12.75">
      <c r="A50" s="54"/>
      <c r="B50" s="37"/>
      <c r="C50" s="38"/>
      <c r="D50" s="39"/>
      <c r="E50" s="40"/>
      <c r="F50" s="40"/>
      <c r="G50" s="40"/>
      <c r="H50" s="39"/>
      <c r="I50" s="39"/>
      <c r="J50" s="39"/>
      <c r="K50" s="39"/>
      <c r="L50" s="41"/>
      <c r="M50" s="41"/>
      <c r="N50" s="28"/>
    </row>
    <row r="51" spans="1:14" ht="15" customHeight="1">
      <c r="A51" s="54"/>
      <c r="B51" s="303" t="s">
        <v>14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1"/>
      <c r="N51" s="28"/>
    </row>
    <row r="52" spans="1:14" s="16" customFormat="1" ht="12.75">
      <c r="A52" s="54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29"/>
    </row>
    <row r="53" spans="1:14" s="16" customFormat="1" ht="12.75">
      <c r="A53" s="5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29"/>
    </row>
    <row r="54" spans="1:14" s="16" customFormat="1" ht="12.75">
      <c r="A54" s="5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9"/>
    </row>
    <row r="55" spans="1:14" s="16" customFormat="1" ht="15" customHeight="1">
      <c r="A55" s="54"/>
      <c r="B55" s="303" t="s">
        <v>15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6"/>
      <c r="N55" s="29"/>
    </row>
    <row r="56" spans="1:14" s="16" customFormat="1" ht="12.75">
      <c r="A56" s="54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29"/>
    </row>
    <row r="57" spans="1:14" ht="12.75">
      <c r="A57" s="5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28"/>
    </row>
    <row r="58" spans="1:14" ht="12.75">
      <c r="A58" s="5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8"/>
    </row>
    <row r="59" spans="1:14" ht="15" customHeight="1">
      <c r="A59" s="54"/>
      <c r="B59" s="299" t="s">
        <v>16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1"/>
      <c r="N59" s="28"/>
    </row>
    <row r="60" spans="1:14" ht="12.75">
      <c r="A60" s="54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28"/>
    </row>
    <row r="61" spans="1:14" ht="12.75">
      <c r="A61" s="5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28"/>
    </row>
    <row r="62" spans="1:14" ht="13.5" thickBot="1">
      <c r="A62" s="5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</sheetData>
  <sheetProtection/>
  <mergeCells count="17">
    <mergeCell ref="B59:M59"/>
    <mergeCell ref="B52:M52"/>
    <mergeCell ref="B51:M51"/>
    <mergeCell ref="B61:M61"/>
    <mergeCell ref="B53:M53"/>
    <mergeCell ref="B56:M56"/>
    <mergeCell ref="B57:M57"/>
    <mergeCell ref="B60:M60"/>
    <mergeCell ref="B55:M55"/>
    <mergeCell ref="B10:B11"/>
    <mergeCell ref="H10:M10"/>
    <mergeCell ref="E10:G10"/>
    <mergeCell ref="C10:C11"/>
    <mergeCell ref="D10:D11"/>
    <mergeCell ref="D6:M6"/>
    <mergeCell ref="D8:M8"/>
    <mergeCell ref="B8:C8"/>
  </mergeCells>
  <printOptions horizontalCentered="1"/>
  <pageMargins left="0" right="0" top="0.3937007874015748" bottom="0" header="0" footer="0"/>
  <pageSetup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Kildare Enríquez</dc:creator>
  <cp:keywords/>
  <dc:description/>
  <cp:lastModifiedBy>presupuestos</cp:lastModifiedBy>
  <cp:lastPrinted>2016-05-05T15:17:19Z</cp:lastPrinted>
  <dcterms:created xsi:type="dcterms:W3CDTF">2011-02-04T00:29:42Z</dcterms:created>
  <dcterms:modified xsi:type="dcterms:W3CDTF">2024-01-15T17:49:27Z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