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2895" tabRatio="808" activeTab="2"/>
  </bookViews>
  <sheets>
    <sheet name="Enfoque de Género" sheetId="1" r:id="rId1"/>
    <sheet name="Pueblos Indígenas" sheetId="2" r:id="rId2"/>
    <sheet name="Seguridad y Justicia" sheetId="3" r:id="rId3"/>
    <sheet name="Educación" sheetId="4" state="hidden" r:id="rId4"/>
    <sheet name="Desnutrición" sheetId="5" state="hidden" r:id="rId5"/>
    <sheet name="Recursos Hídricos" sheetId="6" state="hidden" r:id="rId6"/>
    <sheet name="Niñez" sheetId="7" state="hidden" r:id="rId7"/>
    <sheet name="Juventud" sheetId="8" state="hidden" r:id="rId8"/>
    <sheet name="Gestión de Riesgo" sheetId="9" state="hidden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Género'!$A$1:$O$45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Indígenas'!$A$1:$O$41</definedName>
    <definedName name="_xlnm.Print_Area" localSheetId="5">'Recursos Hídricos'!$A$1:$O$48</definedName>
    <definedName name="_xlnm.Print_Area" localSheetId="2">'Seguridad y Justicia'!$A$1:$O$37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<sst xmlns="http://schemas.openxmlformats.org/spreadsheetml/2006/main" count="450" uniqueCount="78">
  <si>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</si>
  <si>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</si>
  <si>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</si>
  <si>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</si>
  <si>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</si>
  <si>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</si>
  <si>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</si>
  <si>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</si>
  <si>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</si>
  <si>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</si>
  <si>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</si>
  <si>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</si>
  <si>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</si>
  <si>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</si>
  <si>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</si>
  <si>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</si>
  <si>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</si>
  <si>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</si>
  <si>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</si>
  <si>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</si>
  <si>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</si>
  <si>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</si>
  <si>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</si>
  <si>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</si>
  <si>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</si>
  <si>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</si>
  <si>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</si>
  <si>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</si>
  <si>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</si>
  <si>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</si>
  <si>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</si>
  <si>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</si>
  <si>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</si>
  <si>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</si>
  <si>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</si>
  <si>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</si>
  <si>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</si>
  <si>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</si>
  <si>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</si>
  <si>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</si>
  <si>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</si>
  <si>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</si>
  <si>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</si>
  <si>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</si>
  <si>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</si>
  <si>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</si>
  <si>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</si>
  <si>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</si>
  <si>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</si>
  <si>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</si>
  <si>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</si>
  <si>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</si>
  <si>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</si>
  <si>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</si>
  <si>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</si>
  <si>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</si>
  <si>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</si>
  <si>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</si>
  <si>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</si>
  <si>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1114069 - Secretaría Ejecutiva de la Instancia Coordinadora de la Modernización del Sector Justicia/Proyecto: Reducción del Número de Muertes Violentas de Mujeres en doce municipios del departamento de Sololá</t>
  </si>
  <si>
    <t>Se realizaron talleres dirigidos a operadores de justicia, seguridad, salud, educación, autoridades locales y coordinación con la Red de Derivación de Sololá, conteniendo los siguientes temas:
a. Normativa Nacional relacionada a la Violencia contra la Mujer, Violencia Sexual, Explotación y trata de personas en Guatemala
b. Competencia institucional que les corresponde con relación a la atención de las víctimas sobrevientes de violencia.</t>
  </si>
  <si>
    <t>11140069</t>
  </si>
  <si>
    <t>11</t>
  </si>
  <si>
    <t>000</t>
  </si>
  <si>
    <t>004</t>
  </si>
  <si>
    <t>101</t>
  </si>
  <si>
    <t>Personal</t>
  </si>
  <si>
    <t>Consultorías</t>
  </si>
  <si>
    <t>Evento</t>
  </si>
  <si>
    <t>Talleres de sensibilización y coordinación institucional</t>
  </si>
  <si>
    <t>Campaña de sensabilización</t>
  </si>
  <si>
    <t>Mobiliario y Equipo</t>
  </si>
  <si>
    <t>Dotación de equipo informático y de comunicación</t>
  </si>
  <si>
    <t>0</t>
  </si>
  <si>
    <t xml:space="preserve">OBSERVACIÓN: En los productos de equipo informático y de comunicación, así como del mobiliario y equipo, no se puede definir la población debido a que el formato que se establece en la presente plantilla. Según el proyecto dichos productos van destinados para el Organismo Judicial. </t>
  </si>
  <si>
    <t>.</t>
  </si>
  <si>
    <t>Enfoque de Seguridad y Justicia</t>
  </si>
  <si>
    <t>Enfoque de Pueblos Indigenas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</si>
</sst>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&quot;Q&quot;#,##0"/>
    <numFmt numFmtId="181" formatCode="&quot;Q&quot;#,##0.00"/>
    <numFmt numFmtId="18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>
      <alignment horizontal="center"/>
    </xf>
    <xf numFmtId="0" fontId="5" fillId="33" borderId="38" xfId="0" applyNumberFormat="1" applyFont="1" applyFill="1" applyBorder="1" applyAlignment="1">
      <alignment horizontal="center"/>
    </xf>
    <xf numFmtId="0" fontId="5" fillId="33" borderId="20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/>
    </xf>
    <xf numFmtId="3" fontId="4" fillId="33" borderId="29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3" fontId="5" fillId="33" borderId="38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181" fontId="5" fillId="33" borderId="14" xfId="0" applyNumberFormat="1" applyFont="1" applyFill="1" applyBorder="1" applyAlignment="1">
      <alignment horizontal="center" vertical="center"/>
    </xf>
    <xf numFmtId="181" fontId="5" fillId="33" borderId="15" xfId="0" applyNumberFormat="1" applyFont="1" applyFill="1" applyBorder="1" applyAlignment="1">
      <alignment horizontal="center" vertical="center"/>
    </xf>
    <xf numFmtId="181" fontId="5" fillId="33" borderId="28" xfId="0" applyNumberFormat="1" applyFont="1" applyFill="1" applyBorder="1" applyAlignment="1">
      <alignment horizontal="center" vertical="center"/>
    </xf>
    <xf numFmtId="3" fontId="5" fillId="33" borderId="41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42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 quotePrefix="1">
      <alignment horizontal="center"/>
    </xf>
    <xf numFmtId="3" fontId="5" fillId="33" borderId="42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 quotePrefix="1">
      <alignment horizontal="center" vertical="center"/>
    </xf>
    <xf numFmtId="181" fontId="5" fillId="33" borderId="14" xfId="0" applyNumberFormat="1" applyFont="1" applyFill="1" applyBorder="1" applyAlignment="1">
      <alignment horizontal="center" vertical="center"/>
    </xf>
    <xf numFmtId="181" fontId="5" fillId="33" borderId="50" xfId="0" applyNumberFormat="1" applyFont="1" applyFill="1" applyBorder="1" applyAlignment="1">
      <alignment horizontal="center" vertical="center"/>
    </xf>
    <xf numFmtId="181" fontId="5" fillId="33" borderId="38" xfId="0" applyNumberFormat="1" applyFont="1" applyFill="1" applyBorder="1" applyAlignment="1">
      <alignment horizontal="center" vertical="center"/>
    </xf>
    <xf numFmtId="181" fontId="5" fillId="33" borderId="15" xfId="0" applyNumberFormat="1" applyFont="1" applyFill="1" applyBorder="1" applyAlignment="1">
      <alignment horizontal="center" vertical="center"/>
    </xf>
    <xf numFmtId="181" fontId="5" fillId="33" borderId="51" xfId="0" applyNumberFormat="1" applyFont="1" applyFill="1" applyBorder="1" applyAlignment="1">
      <alignment horizontal="center" vertical="center"/>
    </xf>
    <xf numFmtId="181" fontId="5" fillId="33" borderId="20" xfId="0" applyNumberFormat="1" applyFont="1" applyFill="1" applyBorder="1" applyAlignment="1">
      <alignment horizontal="center" vertical="center"/>
    </xf>
    <xf numFmtId="181" fontId="5" fillId="33" borderId="28" xfId="0" applyNumberFormat="1" applyFont="1" applyFill="1" applyBorder="1" applyAlignment="1">
      <alignment horizontal="center" vertical="center"/>
    </xf>
    <xf numFmtId="181" fontId="5" fillId="33" borderId="52" xfId="0" applyNumberFormat="1" applyFont="1" applyFill="1" applyBorder="1" applyAlignment="1">
      <alignment horizontal="center" vertical="center"/>
    </xf>
    <xf numFmtId="181" fontId="5" fillId="33" borderId="29" xfId="0" applyNumberFormat="1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top" wrapText="1"/>
    </xf>
    <xf numFmtId="0" fontId="5" fillId="33" borderId="53" xfId="0" applyFont="1" applyFill="1" applyBorder="1" applyAlignment="1">
      <alignment horizontal="left" vertical="top" wrapText="1"/>
    </xf>
    <xf numFmtId="0" fontId="5" fillId="33" borderId="54" xfId="0" applyFont="1" applyFill="1" applyBorder="1" applyAlignment="1">
      <alignment horizontal="left" vertical="top" wrapText="1"/>
    </xf>
    <xf numFmtId="0" fontId="4" fillId="35" borderId="49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50" xfId="0" applyNumberFormat="1" applyFont="1" applyFill="1" applyBorder="1" applyAlignment="1">
      <alignment horizontal="center" vertic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51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52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left" wrapText="1"/>
    </xf>
    <xf numFmtId="0" fontId="3" fillId="35" borderId="58" xfId="0" applyFont="1" applyFill="1" applyBorder="1" applyAlignment="1">
      <alignment horizontal="left" wrapText="1"/>
    </xf>
    <xf numFmtId="0" fontId="3" fillId="35" borderId="59" xfId="0" applyFont="1" applyFill="1" applyBorder="1" applyAlignment="1">
      <alignment horizontal="left" wrapText="1"/>
    </xf>
    <xf numFmtId="14" fontId="3" fillId="35" borderId="57" xfId="0" applyNumberFormat="1" applyFont="1" applyFill="1" applyBorder="1" applyAlignment="1">
      <alignment horizontal="left"/>
    </xf>
    <xf numFmtId="0" fontId="3" fillId="35" borderId="58" xfId="0" applyFont="1" applyFill="1" applyBorder="1" applyAlignment="1">
      <alignment horizontal="left"/>
    </xf>
    <xf numFmtId="0" fontId="3" fillId="35" borderId="59" xfId="0" applyFont="1" applyFill="1" applyBorder="1" applyAlignment="1">
      <alignment horizontal="left"/>
    </xf>
    <xf numFmtId="0" fontId="10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left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5" fillId="33" borderId="39" xfId="0" applyNumberFormat="1" applyFont="1" applyFill="1" applyBorder="1" applyAlignment="1">
      <alignment horizontal="right"/>
    </xf>
    <xf numFmtId="0" fontId="5" fillId="33" borderId="33" xfId="0" applyFont="1" applyFill="1" applyBorder="1" applyAlignment="1">
      <alignment horizontal="center" vertical="center"/>
    </xf>
    <xf numFmtId="1" fontId="4" fillId="33" borderId="29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showGridLines="0" showZeros="0" view="pageBreakPreview" zoomScaleSheetLayoutView="100" zoomScalePageLayoutView="0" workbookViewId="0" topLeftCell="A7">
      <selection activeCell="B28" sqref="B28:N28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8.57421875" style="13" customWidth="1"/>
    <col min="16" max="16384" width="11.421875" style="13" customWidth="1"/>
  </cols>
  <sheetData>
    <row r="1" ht="15">
      <c r="A1" s="12" t="s">
        <v>11</v>
      </c>
    </row>
    <row r="2" ht="15">
      <c r="A2" s="12" t="s">
        <v>23</v>
      </c>
    </row>
    <row r="3" ht="15">
      <c r="A3" s="12"/>
    </row>
    <row r="4" spans="1:15" ht="29.25" customHeight="1">
      <c r="A4" s="80" t="s">
        <v>29</v>
      </c>
      <c r="B4" s="147" t="s">
        <v>59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30</v>
      </c>
      <c r="B6" s="150">
        <v>42131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3" t="s">
        <v>31</v>
      </c>
      <c r="B10" s="155" t="s">
        <v>32</v>
      </c>
      <c r="C10" s="136"/>
      <c r="D10" s="136"/>
      <c r="E10" s="136"/>
      <c r="F10" s="136"/>
      <c r="G10" s="136"/>
      <c r="H10" s="137"/>
      <c r="I10" s="155" t="s">
        <v>33</v>
      </c>
      <c r="J10" s="136"/>
      <c r="K10" s="137"/>
      <c r="L10" s="155" t="s">
        <v>36</v>
      </c>
      <c r="M10" s="161"/>
      <c r="N10" s="161"/>
      <c r="O10" s="162"/>
      <c r="P10" s="9"/>
      <c r="Q10" s="9"/>
    </row>
    <row r="11" spans="1:15" s="2" customFormat="1" ht="53.25" customHeight="1" thickBot="1">
      <c r="A11" s="15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46</v>
      </c>
      <c r="J11" s="82" t="s">
        <v>34</v>
      </c>
      <c r="K11" s="83" t="s">
        <v>35</v>
      </c>
      <c r="L11" s="84" t="s">
        <v>37</v>
      </c>
      <c r="M11" s="82" t="s">
        <v>38</v>
      </c>
      <c r="N11" s="82" t="s">
        <v>39</v>
      </c>
      <c r="O11" s="85" t="s">
        <v>40</v>
      </c>
    </row>
    <row r="12" spans="1:15" s="2" customFormat="1" ht="12">
      <c r="A12" s="107">
        <v>1</v>
      </c>
      <c r="B12" s="138" t="s">
        <v>61</v>
      </c>
      <c r="C12" s="141" t="s">
        <v>62</v>
      </c>
      <c r="D12" s="141" t="s">
        <v>63</v>
      </c>
      <c r="E12" s="141" t="s">
        <v>63</v>
      </c>
      <c r="F12" s="141" t="s">
        <v>64</v>
      </c>
      <c r="G12" s="141" t="s">
        <v>63</v>
      </c>
      <c r="H12" s="144" t="s">
        <v>65</v>
      </c>
      <c r="I12" s="123">
        <v>3191330</v>
      </c>
      <c r="J12" s="126">
        <v>2970128.53</v>
      </c>
      <c r="K12" s="129">
        <v>1046611.04</v>
      </c>
      <c r="L12" s="116">
        <v>14</v>
      </c>
      <c r="M12" s="117">
        <v>20</v>
      </c>
      <c r="N12" s="117">
        <v>14</v>
      </c>
      <c r="O12" s="109" t="s">
        <v>67</v>
      </c>
    </row>
    <row r="13" spans="1:15" s="2" customFormat="1" ht="12">
      <c r="A13" s="90">
        <v>2</v>
      </c>
      <c r="B13" s="139"/>
      <c r="C13" s="142"/>
      <c r="D13" s="142"/>
      <c r="E13" s="142"/>
      <c r="F13" s="142"/>
      <c r="G13" s="142"/>
      <c r="H13" s="145"/>
      <c r="I13" s="124"/>
      <c r="J13" s="127"/>
      <c r="K13" s="130"/>
      <c r="L13" s="118">
        <v>7</v>
      </c>
      <c r="M13" s="100">
        <v>5</v>
      </c>
      <c r="N13" s="100">
        <v>5</v>
      </c>
      <c r="O13" s="109" t="s">
        <v>66</v>
      </c>
    </row>
    <row r="14" spans="1:15" s="2" customFormat="1" ht="48">
      <c r="A14" s="90">
        <v>3</v>
      </c>
      <c r="B14" s="139"/>
      <c r="C14" s="142"/>
      <c r="D14" s="142"/>
      <c r="E14" s="142"/>
      <c r="F14" s="142"/>
      <c r="G14" s="142"/>
      <c r="H14" s="145"/>
      <c r="I14" s="124"/>
      <c r="J14" s="127"/>
      <c r="K14" s="130"/>
      <c r="L14" s="120">
        <v>40</v>
      </c>
      <c r="M14" s="121">
        <v>28</v>
      </c>
      <c r="N14" s="121">
        <v>8</v>
      </c>
      <c r="O14" s="109" t="s">
        <v>69</v>
      </c>
    </row>
    <row r="15" spans="1:15" s="2" customFormat="1" ht="12">
      <c r="A15" s="90">
        <v>4</v>
      </c>
      <c r="B15" s="139"/>
      <c r="C15" s="142"/>
      <c r="D15" s="142"/>
      <c r="E15" s="142"/>
      <c r="F15" s="142"/>
      <c r="G15" s="142"/>
      <c r="H15" s="145"/>
      <c r="I15" s="124"/>
      <c r="J15" s="127"/>
      <c r="K15" s="130"/>
      <c r="L15" s="118">
        <v>2</v>
      </c>
      <c r="M15" s="100">
        <v>1</v>
      </c>
      <c r="N15" s="119" t="s">
        <v>73</v>
      </c>
      <c r="O15" s="109" t="s">
        <v>68</v>
      </c>
    </row>
    <row r="16" spans="1:15" s="2" customFormat="1" ht="24">
      <c r="A16" s="90">
        <v>5</v>
      </c>
      <c r="B16" s="139"/>
      <c r="C16" s="142"/>
      <c r="D16" s="142"/>
      <c r="E16" s="142"/>
      <c r="F16" s="142"/>
      <c r="G16" s="142"/>
      <c r="H16" s="145"/>
      <c r="I16" s="124"/>
      <c r="J16" s="127"/>
      <c r="K16" s="130"/>
      <c r="L16" s="120">
        <v>1</v>
      </c>
      <c r="M16" s="122" t="s">
        <v>73</v>
      </c>
      <c r="N16" s="122" t="s">
        <v>73</v>
      </c>
      <c r="O16" s="109" t="s">
        <v>70</v>
      </c>
    </row>
    <row r="17" spans="1:15" s="2" customFormat="1" ht="12">
      <c r="A17" s="90">
        <v>6</v>
      </c>
      <c r="B17" s="139"/>
      <c r="C17" s="142"/>
      <c r="D17" s="142"/>
      <c r="E17" s="142"/>
      <c r="F17" s="142"/>
      <c r="G17" s="142"/>
      <c r="H17" s="145"/>
      <c r="I17" s="124"/>
      <c r="J17" s="127"/>
      <c r="K17" s="130"/>
      <c r="L17" s="118">
        <v>1</v>
      </c>
      <c r="M17" s="119" t="s">
        <v>73</v>
      </c>
      <c r="N17" s="119" t="s">
        <v>73</v>
      </c>
      <c r="O17" s="109" t="s">
        <v>71</v>
      </c>
    </row>
    <row r="18" spans="1:15" s="2" customFormat="1" ht="36">
      <c r="A18" s="90">
        <v>7</v>
      </c>
      <c r="B18" s="140"/>
      <c r="C18" s="143"/>
      <c r="D18" s="143"/>
      <c r="E18" s="143"/>
      <c r="F18" s="143"/>
      <c r="G18" s="143"/>
      <c r="H18" s="146"/>
      <c r="I18" s="125"/>
      <c r="J18" s="128"/>
      <c r="K18" s="131"/>
      <c r="L18" s="120">
        <v>1</v>
      </c>
      <c r="M18" s="121">
        <v>1</v>
      </c>
      <c r="N18" s="121">
        <v>1</v>
      </c>
      <c r="O18" s="109" t="s">
        <v>72</v>
      </c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5" t="s">
        <v>10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7"/>
    </row>
    <row r="26" spans="1:14" s="2" customFormat="1" ht="32.25" customHeight="1" thickBot="1">
      <c r="A26" s="153" t="s">
        <v>41</v>
      </c>
      <c r="B26" s="156" t="s">
        <v>47</v>
      </c>
      <c r="C26" s="157"/>
      <c r="D26" s="158"/>
      <c r="E26" s="156" t="s">
        <v>42</v>
      </c>
      <c r="F26" s="157"/>
      <c r="G26" s="157"/>
      <c r="H26" s="157"/>
      <c r="I26" s="158"/>
      <c r="J26" s="156" t="s">
        <v>43</v>
      </c>
      <c r="K26" s="159"/>
      <c r="L26" s="159"/>
      <c r="M26" s="159"/>
      <c r="N26" s="160"/>
    </row>
    <row r="27" spans="1:14" s="2" customFormat="1" ht="53.25" customHeight="1" thickBot="1">
      <c r="A27" s="154"/>
      <c r="B27" s="3" t="s">
        <v>6</v>
      </c>
      <c r="C27" s="4" t="s">
        <v>7</v>
      </c>
      <c r="D27" s="5" t="s">
        <v>8</v>
      </c>
      <c r="E27" s="6" t="s">
        <v>56</v>
      </c>
      <c r="F27" s="7" t="s">
        <v>57</v>
      </c>
      <c r="G27" s="7" t="s">
        <v>53</v>
      </c>
      <c r="H27" s="7" t="s">
        <v>54</v>
      </c>
      <c r="I27" s="5" t="s">
        <v>8</v>
      </c>
      <c r="J27" s="3" t="s">
        <v>24</v>
      </c>
      <c r="K27" s="4" t="s">
        <v>25</v>
      </c>
      <c r="L27" s="4" t="s">
        <v>26</v>
      </c>
      <c r="M27" s="4" t="s">
        <v>27</v>
      </c>
      <c r="N27" s="5" t="s">
        <v>8</v>
      </c>
    </row>
    <row r="28" spans="1:14" s="2" customFormat="1" ht="12">
      <c r="A28" s="92">
        <v>3</v>
      </c>
      <c r="B28" s="97">
        <v>92</v>
      </c>
      <c r="C28" s="98">
        <v>120</v>
      </c>
      <c r="D28" s="93">
        <f>SUM(B28:C28)</f>
        <v>212</v>
      </c>
      <c r="E28" s="103"/>
      <c r="F28" s="99">
        <v>24</v>
      </c>
      <c r="G28" s="99">
        <v>176</v>
      </c>
      <c r="H28" s="99">
        <v>12</v>
      </c>
      <c r="I28" s="93">
        <f>SUM(F28:H28)</f>
        <v>212</v>
      </c>
      <c r="J28" s="102">
        <v>137</v>
      </c>
      <c r="K28" s="98"/>
      <c r="L28" s="98"/>
      <c r="M28" s="98">
        <f>I28-J28</f>
        <v>75</v>
      </c>
      <c r="N28" s="93">
        <f>J28+M28</f>
        <v>212</v>
      </c>
    </row>
    <row r="29" spans="1:14" s="2" customFormat="1" ht="12">
      <c r="A29" s="91">
        <v>4</v>
      </c>
      <c r="B29" s="95">
        <v>109</v>
      </c>
      <c r="C29" s="96">
        <v>43</v>
      </c>
      <c r="D29" s="94">
        <v>152</v>
      </c>
      <c r="E29" s="104"/>
      <c r="F29" s="100">
        <v>45</v>
      </c>
      <c r="G29" s="100">
        <v>85</v>
      </c>
      <c r="H29" s="100">
        <v>22</v>
      </c>
      <c r="I29" s="101">
        <f>SUM(E29:H29)</f>
        <v>152</v>
      </c>
      <c r="J29" s="105">
        <v>5</v>
      </c>
      <c r="K29" s="100">
        <v>1</v>
      </c>
      <c r="L29" s="100"/>
      <c r="M29" s="100">
        <v>146</v>
      </c>
      <c r="N29" s="101">
        <f>SUM(J29:M29)</f>
        <v>152</v>
      </c>
    </row>
    <row r="30" spans="1:14" s="2" customFormat="1" ht="12">
      <c r="A30" s="90">
        <v>5</v>
      </c>
      <c r="B30" s="95">
        <v>146437</v>
      </c>
      <c r="C30" s="96">
        <v>142964</v>
      </c>
      <c r="D30" s="94">
        <f aca="true" t="shared" si="0" ref="D30:D37">SUM(B30:C30)</f>
        <v>289401</v>
      </c>
      <c r="E30" s="104">
        <v>69457</v>
      </c>
      <c r="F30" s="100">
        <v>133123</v>
      </c>
      <c r="G30" s="100">
        <v>86619</v>
      </c>
      <c r="H30" s="100">
        <v>2</v>
      </c>
      <c r="I30" s="106">
        <f aca="true" t="shared" si="1" ref="I30:I37">SUM(E30:H30)</f>
        <v>289201</v>
      </c>
      <c r="J30" s="105">
        <f>I30*0.965</f>
        <v>279078.96499999997</v>
      </c>
      <c r="K30" s="100"/>
      <c r="L30" s="100"/>
      <c r="M30" s="100">
        <v>10122</v>
      </c>
      <c r="N30" s="101">
        <f aca="true" t="shared" si="2" ref="N30:N37">SUM(J30:M30)</f>
        <v>289200.96499999997</v>
      </c>
    </row>
    <row r="31" spans="1:14" s="2" customFormat="1" ht="12">
      <c r="A31" s="33"/>
      <c r="B31" s="44"/>
      <c r="C31" s="50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37"/>
      <c r="M31" s="37"/>
      <c r="N31" s="43"/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37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37"/>
      <c r="M33" s="37"/>
      <c r="N33" s="43">
        <f t="shared" si="2"/>
        <v>0</v>
      </c>
    </row>
    <row r="34" spans="1:14" s="2" customFormat="1" ht="12">
      <c r="A34" s="35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5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5"/>
      <c r="B36" s="44"/>
      <c r="C36" s="38"/>
      <c r="D36" s="45">
        <f t="shared" si="0"/>
        <v>0</v>
      </c>
      <c r="E36" s="44"/>
      <c r="F36" s="38"/>
      <c r="G36" s="38"/>
      <c r="H36" s="38"/>
      <c r="I36" s="45">
        <f t="shared" si="1"/>
        <v>0</v>
      </c>
      <c r="J36" s="52"/>
      <c r="K36" s="38"/>
      <c r="L36" s="53"/>
      <c r="M36" s="38"/>
      <c r="N36" s="45">
        <f t="shared" si="2"/>
        <v>0</v>
      </c>
    </row>
    <row r="37" spans="1:14" s="2" customFormat="1" ht="12.75" thickBot="1">
      <c r="A37" s="34"/>
      <c r="B37" s="46"/>
      <c r="C37" s="39"/>
      <c r="D37" s="47">
        <f t="shared" si="0"/>
        <v>0</v>
      </c>
      <c r="E37" s="46"/>
      <c r="F37" s="39"/>
      <c r="G37" s="39"/>
      <c r="H37" s="39"/>
      <c r="I37" s="47">
        <f t="shared" si="1"/>
        <v>0</v>
      </c>
      <c r="J37" s="54"/>
      <c r="K37" s="39"/>
      <c r="L37" s="55"/>
      <c r="M37" s="39"/>
      <c r="N37" s="47">
        <f t="shared" si="2"/>
        <v>0</v>
      </c>
    </row>
    <row r="38" spans="6:14" s="2" customFormat="1" ht="12">
      <c r="F38" s="8"/>
      <c r="M38" s="1"/>
      <c r="N38" s="1"/>
    </row>
    <row r="39" spans="1:15" s="2" customFormat="1" ht="12">
      <c r="A39" s="76" t="s">
        <v>14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="2" customFormat="1" ht="12.75" thickBot="1"/>
    <row r="41" spans="1:27" s="1" customFormat="1" ht="12">
      <c r="A41" s="86" t="s">
        <v>44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15" s="2" customFormat="1" ht="150" customHeight="1" thickBot="1">
      <c r="A42" s="132" t="s">
        <v>60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4"/>
    </row>
    <row r="43" spans="1:35" s="1" customFormat="1" ht="12.75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7" s="1" customFormat="1" ht="12">
      <c r="A44" s="87" t="s">
        <v>45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15" s="2" customFormat="1" ht="150" customHeight="1" thickBot="1">
      <c r="A45" s="132" t="s">
        <v>74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4"/>
    </row>
  </sheetData>
  <sheetProtection/>
  <mergeCells count="23">
    <mergeCell ref="A26:A27"/>
    <mergeCell ref="I10:K10"/>
    <mergeCell ref="B26:D26"/>
    <mergeCell ref="E26:I26"/>
    <mergeCell ref="J26:N26"/>
    <mergeCell ref="B10:H10"/>
    <mergeCell ref="L10:O10"/>
    <mergeCell ref="F12:F18"/>
    <mergeCell ref="G12:G18"/>
    <mergeCell ref="H12:H18"/>
    <mergeCell ref="B4:O4"/>
    <mergeCell ref="B6:O6"/>
    <mergeCell ref="A10:A11"/>
    <mergeCell ref="I12:I18"/>
    <mergeCell ref="J12:J18"/>
    <mergeCell ref="K12:K18"/>
    <mergeCell ref="A42:O42"/>
    <mergeCell ref="A45:O45"/>
    <mergeCell ref="A25:N25"/>
    <mergeCell ref="B12:B18"/>
    <mergeCell ref="C12:C18"/>
    <mergeCell ref="D12:D18"/>
    <mergeCell ref="E12:E18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9">
      <formula1>D29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7" r:id="rId1"/>
  <rowBreaks count="1" manualBreakCount="1">
    <brk id="38" max="14" man="1"/>
  </rowBreaks>
  <ignoredErrors>
    <ignoredError sqref="D28 I29:I30 N29:N30 N32:N37 D31:D37 I31:I37 D30" formulaRange="1"/>
    <ignoredError sqref="B12:H12 M15:N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showGridLines="0" showZeros="0" view="pageBreakPreview"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8.57421875" style="13" customWidth="1"/>
    <col min="16" max="16384" width="11.421875" style="13" customWidth="1"/>
  </cols>
  <sheetData>
    <row r="1" ht="15">
      <c r="A1" s="12" t="s">
        <v>11</v>
      </c>
    </row>
    <row r="2" ht="15">
      <c r="A2" s="12" t="s">
        <v>77</v>
      </c>
    </row>
    <row r="3" ht="15">
      <c r="A3" s="12"/>
    </row>
    <row r="4" spans="1:15" ht="29.25" customHeight="1">
      <c r="A4" s="80" t="s">
        <v>29</v>
      </c>
      <c r="B4" s="147" t="s">
        <v>59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30</v>
      </c>
      <c r="B6" s="150">
        <v>42131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3" t="s">
        <v>31</v>
      </c>
      <c r="B10" s="155" t="s">
        <v>32</v>
      </c>
      <c r="C10" s="136"/>
      <c r="D10" s="136"/>
      <c r="E10" s="136"/>
      <c r="F10" s="136"/>
      <c r="G10" s="136"/>
      <c r="H10" s="137"/>
      <c r="I10" s="155" t="s">
        <v>33</v>
      </c>
      <c r="J10" s="136"/>
      <c r="K10" s="137"/>
      <c r="L10" s="155" t="s">
        <v>36</v>
      </c>
      <c r="M10" s="161"/>
      <c r="N10" s="161"/>
      <c r="O10" s="162"/>
      <c r="P10" s="9"/>
      <c r="Q10" s="9"/>
    </row>
    <row r="11" spans="1:15" s="2" customFormat="1" ht="53.25" customHeight="1" thickBot="1">
      <c r="A11" s="154"/>
      <c r="B11" s="6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7" t="s">
        <v>4</v>
      </c>
      <c r="H11" s="167" t="s">
        <v>5</v>
      </c>
      <c r="I11" s="168" t="s">
        <v>46</v>
      </c>
      <c r="J11" s="166" t="s">
        <v>34</v>
      </c>
      <c r="K11" s="85" t="s">
        <v>35</v>
      </c>
      <c r="L11" s="108" t="s">
        <v>37</v>
      </c>
      <c r="M11" s="166" t="s">
        <v>38</v>
      </c>
      <c r="N11" s="166" t="s">
        <v>39</v>
      </c>
      <c r="O11" s="85" t="s">
        <v>40</v>
      </c>
    </row>
    <row r="12" spans="1:15" s="2" customFormat="1" ht="48">
      <c r="A12" s="170">
        <v>1</v>
      </c>
      <c r="B12" s="138" t="s">
        <v>61</v>
      </c>
      <c r="C12" s="141" t="s">
        <v>62</v>
      </c>
      <c r="D12" s="141" t="s">
        <v>63</v>
      </c>
      <c r="E12" s="141" t="s">
        <v>63</v>
      </c>
      <c r="F12" s="141" t="s">
        <v>64</v>
      </c>
      <c r="G12" s="141" t="s">
        <v>63</v>
      </c>
      <c r="H12" s="144" t="s">
        <v>65</v>
      </c>
      <c r="I12" s="123">
        <v>407491.62</v>
      </c>
      <c r="J12" s="126">
        <f>367008+50000</f>
        <v>417008</v>
      </c>
      <c r="K12" s="129">
        <f>61008+39250</f>
        <v>100258</v>
      </c>
      <c r="L12" s="120">
        <v>40</v>
      </c>
      <c r="M12" s="121">
        <v>28</v>
      </c>
      <c r="N12" s="121">
        <v>8</v>
      </c>
      <c r="O12" s="109" t="s">
        <v>69</v>
      </c>
    </row>
    <row r="13" spans="1:15" s="2" customFormat="1" ht="12">
      <c r="A13" s="170">
        <v>2</v>
      </c>
      <c r="B13" s="139"/>
      <c r="C13" s="142"/>
      <c r="D13" s="142"/>
      <c r="E13" s="142"/>
      <c r="F13" s="142"/>
      <c r="G13" s="142"/>
      <c r="H13" s="145"/>
      <c r="I13" s="124"/>
      <c r="J13" s="127"/>
      <c r="K13" s="130"/>
      <c r="L13" s="118">
        <v>2</v>
      </c>
      <c r="M13" s="100">
        <v>1</v>
      </c>
      <c r="N13" s="119" t="s">
        <v>73</v>
      </c>
      <c r="O13" s="109" t="s">
        <v>68</v>
      </c>
    </row>
    <row r="14" spans="1:15" s="2" customFormat="1" ht="24">
      <c r="A14" s="170">
        <v>3</v>
      </c>
      <c r="B14" s="140"/>
      <c r="C14" s="143"/>
      <c r="D14" s="143"/>
      <c r="E14" s="143"/>
      <c r="F14" s="143"/>
      <c r="G14" s="143"/>
      <c r="H14" s="146"/>
      <c r="I14" s="125"/>
      <c r="J14" s="128"/>
      <c r="K14" s="131"/>
      <c r="L14" s="120">
        <v>1</v>
      </c>
      <c r="M14" s="122" t="s">
        <v>73</v>
      </c>
      <c r="N14" s="122" t="s">
        <v>73</v>
      </c>
      <c r="O14" s="109" t="s">
        <v>70</v>
      </c>
    </row>
    <row r="15" spans="1:15" s="2" customFormat="1" ht="12">
      <c r="A15" s="33"/>
      <c r="B15" s="169"/>
      <c r="C15" s="23"/>
      <c r="D15" s="23"/>
      <c r="E15" s="23"/>
      <c r="F15" s="23"/>
      <c r="G15" s="24"/>
      <c r="H15" s="24"/>
      <c r="I15" s="62"/>
      <c r="J15" s="63"/>
      <c r="K15" s="64" t="s">
        <v>75</v>
      </c>
      <c r="L15" s="70"/>
      <c r="M15" s="71"/>
      <c r="N15" s="71"/>
      <c r="O15" s="29"/>
    </row>
    <row r="16" spans="1:15" s="2" customFormat="1" ht="12">
      <c r="A16" s="33"/>
      <c r="B16" s="22"/>
      <c r="C16" s="23"/>
      <c r="D16" s="23"/>
      <c r="E16" s="23"/>
      <c r="F16" s="23"/>
      <c r="G16" s="24"/>
      <c r="H16" s="24"/>
      <c r="I16" s="62"/>
      <c r="J16" s="63"/>
      <c r="K16" s="64"/>
      <c r="L16" s="72"/>
      <c r="M16" s="73"/>
      <c r="N16" s="73"/>
      <c r="O16" s="30"/>
    </row>
    <row r="17" spans="1:15" s="2" customFormat="1" ht="12.75" thickBot="1">
      <c r="A17" s="34"/>
      <c r="B17" s="25"/>
      <c r="C17" s="26"/>
      <c r="D17" s="26"/>
      <c r="E17" s="26"/>
      <c r="F17" s="26"/>
      <c r="G17" s="27"/>
      <c r="H17" s="27"/>
      <c r="I17" s="65"/>
      <c r="J17" s="66"/>
      <c r="K17" s="67"/>
      <c r="L17" s="74"/>
      <c r="M17" s="75"/>
      <c r="N17" s="75"/>
      <c r="O17" s="31"/>
    </row>
    <row r="18" spans="13:14" s="2" customFormat="1" ht="12">
      <c r="M18" s="1"/>
      <c r="N18" s="1"/>
    </row>
    <row r="19" spans="1:15" s="2" customFormat="1" ht="12">
      <c r="A19" s="76" t="s">
        <v>13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1"/>
    </row>
    <row r="20" spans="13:14" s="2" customFormat="1" ht="12.75" thickBot="1">
      <c r="M20" s="1"/>
      <c r="N20" s="1"/>
    </row>
    <row r="21" spans="1:14" s="2" customFormat="1" ht="15.75" customHeight="1" thickBot="1">
      <c r="A21" s="135" t="s">
        <v>10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7"/>
    </row>
    <row r="22" spans="1:14" s="2" customFormat="1" ht="32.25" customHeight="1" thickBot="1">
      <c r="A22" s="153" t="s">
        <v>41</v>
      </c>
      <c r="B22" s="156" t="s">
        <v>47</v>
      </c>
      <c r="C22" s="157"/>
      <c r="D22" s="158"/>
      <c r="E22" s="156" t="s">
        <v>42</v>
      </c>
      <c r="F22" s="157"/>
      <c r="G22" s="157"/>
      <c r="H22" s="157"/>
      <c r="I22" s="158"/>
      <c r="J22" s="156" t="s">
        <v>43</v>
      </c>
      <c r="K22" s="159"/>
      <c r="L22" s="159"/>
      <c r="M22" s="159"/>
      <c r="N22" s="160"/>
    </row>
    <row r="23" spans="1:14" s="2" customFormat="1" ht="53.25" customHeight="1" thickBot="1">
      <c r="A23" s="154"/>
      <c r="B23" s="3" t="s">
        <v>6</v>
      </c>
      <c r="C23" s="4" t="s">
        <v>7</v>
      </c>
      <c r="D23" s="5" t="s">
        <v>8</v>
      </c>
      <c r="E23" s="6" t="s">
        <v>56</v>
      </c>
      <c r="F23" s="7" t="s">
        <v>57</v>
      </c>
      <c r="G23" s="7" t="s">
        <v>53</v>
      </c>
      <c r="H23" s="7" t="s">
        <v>54</v>
      </c>
      <c r="I23" s="5" t="s">
        <v>8</v>
      </c>
      <c r="J23" s="3" t="s">
        <v>24</v>
      </c>
      <c r="K23" s="4" t="s">
        <v>25</v>
      </c>
      <c r="L23" s="4" t="s">
        <v>26</v>
      </c>
      <c r="M23" s="4" t="s">
        <v>27</v>
      </c>
      <c r="N23" s="5" t="s">
        <v>8</v>
      </c>
    </row>
    <row r="24" spans="1:14" s="2" customFormat="1" ht="12">
      <c r="A24" s="92">
        <v>1</v>
      </c>
      <c r="B24" s="97">
        <v>65</v>
      </c>
      <c r="C24" s="98">
        <v>72</v>
      </c>
      <c r="D24" s="93">
        <f>SUM(B24:C24)</f>
        <v>137</v>
      </c>
      <c r="E24" s="103"/>
      <c r="F24" s="99">
        <v>16</v>
      </c>
      <c r="G24" s="99">
        <v>114</v>
      </c>
      <c r="H24" s="99">
        <v>7</v>
      </c>
      <c r="I24" s="93">
        <f>SUM(F24:H24)</f>
        <v>137</v>
      </c>
      <c r="J24" s="102">
        <v>137</v>
      </c>
      <c r="K24" s="98"/>
      <c r="L24" s="98"/>
      <c r="M24" s="98"/>
      <c r="N24" s="93">
        <f>J24+M24</f>
        <v>137</v>
      </c>
    </row>
    <row r="25" spans="1:14" s="2" customFormat="1" ht="12">
      <c r="A25" s="91">
        <v>2</v>
      </c>
      <c r="B25" s="95">
        <v>5</v>
      </c>
      <c r="C25" s="96">
        <v>1</v>
      </c>
      <c r="D25" s="94">
        <v>6</v>
      </c>
      <c r="E25" s="104"/>
      <c r="F25" s="100">
        <v>2</v>
      </c>
      <c r="G25" s="100">
        <v>4</v>
      </c>
      <c r="H25" s="100">
        <v>0</v>
      </c>
      <c r="I25" s="101">
        <f>SUM(E25:H25)</f>
        <v>6</v>
      </c>
      <c r="J25" s="105">
        <v>5</v>
      </c>
      <c r="K25" s="100">
        <v>1</v>
      </c>
      <c r="L25" s="100"/>
      <c r="M25" s="100"/>
      <c r="N25" s="101">
        <f>SUM(J25:M25)</f>
        <v>6</v>
      </c>
    </row>
    <row r="26" spans="1:14" s="2" customFormat="1" ht="12">
      <c r="A26" s="90">
        <v>3</v>
      </c>
      <c r="B26" s="95">
        <v>141312</v>
      </c>
      <c r="C26" s="100">
        <v>137767</v>
      </c>
      <c r="D26" s="171">
        <f aca="true" t="shared" si="0" ref="D26:D33">SUM(B26:C26)</f>
        <v>279079</v>
      </c>
      <c r="E26" s="104">
        <v>67026</v>
      </c>
      <c r="F26" s="100">
        <v>128464</v>
      </c>
      <c r="G26" s="100">
        <v>83587</v>
      </c>
      <c r="H26" s="100">
        <v>2</v>
      </c>
      <c r="I26" s="106">
        <f aca="true" t="shared" si="1" ref="I26:I33">SUM(E26:H26)</f>
        <v>279079</v>
      </c>
      <c r="J26" s="105">
        <v>279079</v>
      </c>
      <c r="K26" s="100"/>
      <c r="L26" s="100"/>
      <c r="M26" s="100"/>
      <c r="N26" s="101">
        <f aca="true" t="shared" si="2" ref="N26:N33">SUM(J26:M26)</f>
        <v>279079</v>
      </c>
    </row>
    <row r="27" spans="1:14" s="2" customFormat="1" ht="12">
      <c r="A27" s="33"/>
      <c r="B27" s="44"/>
      <c r="C27" s="50"/>
      <c r="D27" s="43">
        <f t="shared" si="0"/>
        <v>0</v>
      </c>
      <c r="E27" s="42"/>
      <c r="F27" s="37"/>
      <c r="G27" s="37"/>
      <c r="H27" s="37"/>
      <c r="I27" s="45">
        <f t="shared" si="1"/>
        <v>0</v>
      </c>
      <c r="J27" s="50"/>
      <c r="K27" s="37"/>
      <c r="L27" s="37"/>
      <c r="M27" s="37"/>
      <c r="N27" s="43"/>
    </row>
    <row r="28" spans="1:14" s="2" customFormat="1" ht="12">
      <c r="A28" s="33"/>
      <c r="B28" s="42"/>
      <c r="C28" s="37"/>
      <c r="D28" s="43">
        <f t="shared" si="0"/>
        <v>0</v>
      </c>
      <c r="E28" s="42"/>
      <c r="F28" s="37"/>
      <c r="G28" s="37"/>
      <c r="H28" s="37"/>
      <c r="I28" s="45">
        <f t="shared" si="1"/>
        <v>0</v>
      </c>
      <c r="J28" s="50"/>
      <c r="K28" s="37"/>
      <c r="L28" s="37"/>
      <c r="M28" s="37"/>
      <c r="N28" s="43">
        <f t="shared" si="2"/>
        <v>0</v>
      </c>
    </row>
    <row r="29" spans="1:14" s="2" customFormat="1" ht="12">
      <c r="A29" s="33"/>
      <c r="B29" s="42"/>
      <c r="C29" s="37"/>
      <c r="D29" s="43">
        <f t="shared" si="0"/>
        <v>0</v>
      </c>
      <c r="E29" s="42"/>
      <c r="F29" s="37"/>
      <c r="G29" s="37"/>
      <c r="H29" s="37"/>
      <c r="I29" s="45">
        <f t="shared" si="1"/>
        <v>0</v>
      </c>
      <c r="J29" s="50"/>
      <c r="K29" s="37"/>
      <c r="L29" s="37"/>
      <c r="M29" s="37"/>
      <c r="N29" s="43">
        <f t="shared" si="2"/>
        <v>0</v>
      </c>
    </row>
    <row r="30" spans="1:14" s="2" customFormat="1" ht="12">
      <c r="A30" s="35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5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5"/>
      <c r="B32" s="44"/>
      <c r="C32" s="38"/>
      <c r="D32" s="45">
        <f t="shared" si="0"/>
        <v>0</v>
      </c>
      <c r="E32" s="44"/>
      <c r="F32" s="38"/>
      <c r="G32" s="38"/>
      <c r="H32" s="38"/>
      <c r="I32" s="45">
        <f t="shared" si="1"/>
        <v>0</v>
      </c>
      <c r="J32" s="52"/>
      <c r="K32" s="38"/>
      <c r="L32" s="53"/>
      <c r="M32" s="38"/>
      <c r="N32" s="45">
        <f t="shared" si="2"/>
        <v>0</v>
      </c>
    </row>
    <row r="33" spans="1:14" s="2" customFormat="1" ht="12.75" thickBot="1">
      <c r="A33" s="34"/>
      <c r="B33" s="46"/>
      <c r="C33" s="39"/>
      <c r="D33" s="47">
        <f t="shared" si="0"/>
        <v>0</v>
      </c>
      <c r="E33" s="46"/>
      <c r="F33" s="39"/>
      <c r="G33" s="39"/>
      <c r="H33" s="39"/>
      <c r="I33" s="47">
        <f t="shared" si="1"/>
        <v>0</v>
      </c>
      <c r="J33" s="54"/>
      <c r="K33" s="39"/>
      <c r="L33" s="55"/>
      <c r="M33" s="39"/>
      <c r="N33" s="47">
        <f t="shared" si="2"/>
        <v>0</v>
      </c>
    </row>
    <row r="34" spans="6:14" s="2" customFormat="1" ht="12">
      <c r="F34" s="8"/>
      <c r="M34" s="1"/>
      <c r="N34" s="1"/>
    </row>
    <row r="35" spans="1:15" s="2" customFormat="1" ht="12">
      <c r="A35" s="76" t="s">
        <v>14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="2" customFormat="1" ht="12.75" thickBot="1"/>
    <row r="37" spans="1:27" s="1" customFormat="1" ht="12">
      <c r="A37" s="86" t="s">
        <v>44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15" s="2" customFormat="1" ht="150" customHeight="1" thickBot="1">
      <c r="A38" s="132" t="s">
        <v>60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4"/>
    </row>
    <row r="39" spans="1:35" s="1" customFormat="1" ht="12.7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7" s="1" customFormat="1" ht="12">
      <c r="A40" s="87" t="s">
        <v>45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8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15" s="2" customFormat="1" ht="150" customHeight="1" thickBo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4"/>
    </row>
  </sheetData>
  <sheetProtection/>
  <mergeCells count="23">
    <mergeCell ref="K12:K14"/>
    <mergeCell ref="A38:O38"/>
    <mergeCell ref="A41:O41"/>
    <mergeCell ref="B12:B14"/>
    <mergeCell ref="C12:C14"/>
    <mergeCell ref="D12:D14"/>
    <mergeCell ref="E12:E14"/>
    <mergeCell ref="F12:F14"/>
    <mergeCell ref="G12:G14"/>
    <mergeCell ref="H12:H14"/>
    <mergeCell ref="I12:I14"/>
    <mergeCell ref="A21:N21"/>
    <mergeCell ref="A22:A23"/>
    <mergeCell ref="B22:D22"/>
    <mergeCell ref="E22:I22"/>
    <mergeCell ref="J22:N22"/>
    <mergeCell ref="J12:J14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5">
      <formula1>D25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7" r:id="rId1"/>
  <rowBreaks count="1" manualBreakCount="1">
    <brk id="34" max="14" man="1"/>
  </rowBreaks>
  <ignoredErrors>
    <ignoredError sqref="I25 D24 D26" formulaRange="1"/>
    <ignoredError sqref="N13:N14 M14 B12: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37"/>
  <sheetViews>
    <sheetView showGridLines="0" showZeros="0" tabSelected="1" view="pageBreakPreview" zoomScaleSheetLayoutView="100" zoomScalePageLayoutView="0" workbookViewId="0" topLeftCell="A1">
      <selection activeCell="D12" sqref="D12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8.57421875" style="13" customWidth="1"/>
    <col min="16" max="16384" width="11.421875" style="13" customWidth="1"/>
  </cols>
  <sheetData>
    <row r="1" ht="15">
      <c r="A1" s="12" t="s">
        <v>11</v>
      </c>
    </row>
    <row r="2" ht="15">
      <c r="A2" s="12" t="s">
        <v>76</v>
      </c>
    </row>
    <row r="3" ht="15">
      <c r="A3" s="12"/>
    </row>
    <row r="4" spans="1:15" ht="29.25" customHeight="1">
      <c r="A4" s="80" t="s">
        <v>29</v>
      </c>
      <c r="B4" s="147" t="s">
        <v>59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30</v>
      </c>
      <c r="B6" s="150">
        <v>42131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3" t="s">
        <v>31</v>
      </c>
      <c r="B10" s="155" t="s">
        <v>32</v>
      </c>
      <c r="C10" s="136"/>
      <c r="D10" s="136"/>
      <c r="E10" s="136"/>
      <c r="F10" s="136"/>
      <c r="G10" s="136"/>
      <c r="H10" s="137"/>
      <c r="I10" s="155" t="s">
        <v>33</v>
      </c>
      <c r="J10" s="136"/>
      <c r="K10" s="137"/>
      <c r="L10" s="155" t="s">
        <v>36</v>
      </c>
      <c r="M10" s="161"/>
      <c r="N10" s="161"/>
      <c r="O10" s="162"/>
      <c r="P10" s="9"/>
      <c r="Q10" s="9"/>
    </row>
    <row r="11" spans="1:15" s="2" customFormat="1" ht="53.25" customHeight="1" thickBot="1">
      <c r="A11" s="154"/>
      <c r="B11" s="6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7" t="s">
        <v>4</v>
      </c>
      <c r="H11" s="167" t="s">
        <v>5</v>
      </c>
      <c r="I11" s="168" t="s">
        <v>46</v>
      </c>
      <c r="J11" s="166" t="s">
        <v>34</v>
      </c>
      <c r="K11" s="85" t="s">
        <v>35</v>
      </c>
      <c r="L11" s="108" t="s">
        <v>37</v>
      </c>
      <c r="M11" s="166" t="s">
        <v>38</v>
      </c>
      <c r="N11" s="166" t="s">
        <v>39</v>
      </c>
      <c r="O11" s="85" t="s">
        <v>40</v>
      </c>
    </row>
    <row r="12" spans="1:15" s="2" customFormat="1" ht="48">
      <c r="A12" s="170">
        <v>1</v>
      </c>
      <c r="B12" s="110" t="s">
        <v>61</v>
      </c>
      <c r="C12" s="111" t="s">
        <v>62</v>
      </c>
      <c r="D12" s="111" t="s">
        <v>63</v>
      </c>
      <c r="E12" s="111" t="s">
        <v>63</v>
      </c>
      <c r="F12" s="111" t="s">
        <v>64</v>
      </c>
      <c r="G12" s="111" t="s">
        <v>63</v>
      </c>
      <c r="H12" s="112" t="s">
        <v>65</v>
      </c>
      <c r="I12" s="113">
        <v>257461.92</v>
      </c>
      <c r="J12" s="114">
        <v>217008</v>
      </c>
      <c r="K12" s="115">
        <v>61008</v>
      </c>
      <c r="L12" s="120">
        <v>40</v>
      </c>
      <c r="M12" s="121">
        <v>28</v>
      </c>
      <c r="N12" s="121">
        <v>8</v>
      </c>
      <c r="O12" s="109" t="s">
        <v>69</v>
      </c>
    </row>
    <row r="13" spans="1:15" s="2" customFormat="1" ht="12">
      <c r="A13" s="33"/>
      <c r="B13" s="169"/>
      <c r="C13" s="23"/>
      <c r="D13" s="23"/>
      <c r="E13" s="23"/>
      <c r="F13" s="23"/>
      <c r="G13" s="24"/>
      <c r="H13" s="24"/>
      <c r="I13" s="62"/>
      <c r="J13" s="63"/>
      <c r="K13" s="64" t="s">
        <v>75</v>
      </c>
      <c r="L13" s="70"/>
      <c r="M13" s="71"/>
      <c r="N13" s="71"/>
      <c r="O13" s="29"/>
    </row>
    <row r="14" spans="1:15" s="2" customFormat="1" ht="12">
      <c r="A14" s="33"/>
      <c r="B14" s="22"/>
      <c r="C14" s="23"/>
      <c r="D14" s="23"/>
      <c r="E14" s="23"/>
      <c r="F14" s="23"/>
      <c r="G14" s="24"/>
      <c r="H14" s="24"/>
      <c r="I14" s="62"/>
      <c r="J14" s="63"/>
      <c r="K14" s="64"/>
      <c r="L14" s="72"/>
      <c r="M14" s="73"/>
      <c r="N14" s="73"/>
      <c r="O14" s="30"/>
    </row>
    <row r="15" spans="1:15" s="2" customFormat="1" ht="12.75" thickBot="1">
      <c r="A15" s="34"/>
      <c r="B15" s="25"/>
      <c r="C15" s="26"/>
      <c r="D15" s="26"/>
      <c r="E15" s="26"/>
      <c r="F15" s="26"/>
      <c r="G15" s="27"/>
      <c r="H15" s="27"/>
      <c r="I15" s="65"/>
      <c r="J15" s="66"/>
      <c r="K15" s="67"/>
      <c r="L15" s="74"/>
      <c r="M15" s="75"/>
      <c r="N15" s="75"/>
      <c r="O15" s="31"/>
    </row>
    <row r="16" spans="13:14" s="2" customFormat="1" ht="12">
      <c r="M16" s="1"/>
      <c r="N16" s="1"/>
    </row>
    <row r="17" spans="1:15" s="2" customFormat="1" ht="12">
      <c r="A17" s="76" t="s">
        <v>13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1"/>
    </row>
    <row r="18" spans="13:14" s="2" customFormat="1" ht="12.75" thickBot="1">
      <c r="M18" s="1"/>
      <c r="N18" s="1"/>
    </row>
    <row r="19" spans="1:14" s="2" customFormat="1" ht="15.75" customHeight="1" thickBot="1">
      <c r="A19" s="135" t="s">
        <v>10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7"/>
    </row>
    <row r="20" spans="1:14" s="2" customFormat="1" ht="32.25" customHeight="1" thickBot="1">
      <c r="A20" s="153" t="s">
        <v>41</v>
      </c>
      <c r="B20" s="156" t="s">
        <v>47</v>
      </c>
      <c r="C20" s="157"/>
      <c r="D20" s="158"/>
      <c r="E20" s="156" t="s">
        <v>42</v>
      </c>
      <c r="F20" s="157"/>
      <c r="G20" s="157"/>
      <c r="H20" s="157"/>
      <c r="I20" s="158"/>
      <c r="J20" s="156" t="s">
        <v>43</v>
      </c>
      <c r="K20" s="159"/>
      <c r="L20" s="159"/>
      <c r="M20" s="159"/>
      <c r="N20" s="160"/>
    </row>
    <row r="21" spans="1:14" s="2" customFormat="1" ht="53.25" customHeight="1" thickBot="1">
      <c r="A21" s="154"/>
      <c r="B21" s="3" t="s">
        <v>6</v>
      </c>
      <c r="C21" s="4" t="s">
        <v>7</v>
      </c>
      <c r="D21" s="5" t="s">
        <v>8</v>
      </c>
      <c r="E21" s="6" t="s">
        <v>56</v>
      </c>
      <c r="F21" s="7" t="s">
        <v>57</v>
      </c>
      <c r="G21" s="7" t="s">
        <v>53</v>
      </c>
      <c r="H21" s="7" t="s">
        <v>54</v>
      </c>
      <c r="I21" s="5" t="s">
        <v>8</v>
      </c>
      <c r="J21" s="3" t="s">
        <v>24</v>
      </c>
      <c r="K21" s="4" t="s">
        <v>25</v>
      </c>
      <c r="L21" s="4" t="s">
        <v>26</v>
      </c>
      <c r="M21" s="4" t="s">
        <v>27</v>
      </c>
      <c r="N21" s="5" t="s">
        <v>8</v>
      </c>
    </row>
    <row r="22" spans="1:14" s="2" customFormat="1" ht="12">
      <c r="A22" s="92">
        <v>1</v>
      </c>
      <c r="B22" s="97">
        <v>72</v>
      </c>
      <c r="C22" s="98">
        <v>120</v>
      </c>
      <c r="D22" s="93">
        <v>192</v>
      </c>
      <c r="E22" s="103"/>
      <c r="F22" s="99">
        <v>24</v>
      </c>
      <c r="G22" s="99">
        <v>157</v>
      </c>
      <c r="H22" s="99">
        <v>11</v>
      </c>
      <c r="I22" s="93">
        <f>SUM(F22:H22)</f>
        <v>192</v>
      </c>
      <c r="J22" s="102">
        <v>122</v>
      </c>
      <c r="K22" s="98"/>
      <c r="L22" s="98"/>
      <c r="M22" s="98">
        <v>70</v>
      </c>
      <c r="N22" s="93">
        <f>SUM(J22:M22)</f>
        <v>192</v>
      </c>
    </row>
    <row r="23" spans="1:14" s="2" customFormat="1" ht="12">
      <c r="A23" s="33"/>
      <c r="B23" s="44"/>
      <c r="C23" s="50"/>
      <c r="D23" s="43">
        <f aca="true" t="shared" si="0" ref="D23:D29">SUM(B23:C23)</f>
        <v>0</v>
      </c>
      <c r="E23" s="42"/>
      <c r="F23" s="37"/>
      <c r="G23" s="37"/>
      <c r="H23" s="37"/>
      <c r="I23" s="45">
        <f aca="true" t="shared" si="1" ref="I23:I29">SUM(E23:H23)</f>
        <v>0</v>
      </c>
      <c r="J23" s="50"/>
      <c r="K23" s="37"/>
      <c r="L23" s="37"/>
      <c r="M23" s="37"/>
      <c r="N23" s="43"/>
    </row>
    <row r="24" spans="1:14" s="2" customFormat="1" ht="12">
      <c r="A24" s="33"/>
      <c r="B24" s="42"/>
      <c r="C24" s="37"/>
      <c r="D24" s="43">
        <f t="shared" si="0"/>
        <v>0</v>
      </c>
      <c r="E24" s="42"/>
      <c r="F24" s="37"/>
      <c r="G24" s="37"/>
      <c r="H24" s="37"/>
      <c r="I24" s="45">
        <f t="shared" si="1"/>
        <v>0</v>
      </c>
      <c r="J24" s="50"/>
      <c r="K24" s="37"/>
      <c r="L24" s="37"/>
      <c r="M24" s="37"/>
      <c r="N24" s="43">
        <f aca="true" t="shared" si="2" ref="N24:N29">SUM(J24:M24)</f>
        <v>0</v>
      </c>
    </row>
    <row r="25" spans="1:14" s="2" customFormat="1" ht="12">
      <c r="A25" s="33"/>
      <c r="B25" s="42"/>
      <c r="C25" s="37"/>
      <c r="D25" s="43">
        <f t="shared" si="0"/>
        <v>0</v>
      </c>
      <c r="E25" s="42"/>
      <c r="F25" s="37"/>
      <c r="G25" s="37"/>
      <c r="H25" s="37"/>
      <c r="I25" s="45">
        <f t="shared" si="1"/>
        <v>0</v>
      </c>
      <c r="J25" s="50"/>
      <c r="K25" s="37"/>
      <c r="L25" s="37"/>
      <c r="M25" s="37"/>
      <c r="N25" s="43">
        <f t="shared" si="2"/>
        <v>0</v>
      </c>
    </row>
    <row r="26" spans="1:14" s="2" customFormat="1" ht="12">
      <c r="A26" s="35"/>
      <c r="B26" s="42"/>
      <c r="C26" s="37"/>
      <c r="D26" s="43">
        <f t="shared" si="0"/>
        <v>0</v>
      </c>
      <c r="E26" s="42"/>
      <c r="F26" s="37"/>
      <c r="G26" s="37"/>
      <c r="H26" s="37"/>
      <c r="I26" s="45">
        <f t="shared" si="1"/>
        <v>0</v>
      </c>
      <c r="J26" s="50"/>
      <c r="K26" s="37"/>
      <c r="L26" s="51"/>
      <c r="M26" s="37"/>
      <c r="N26" s="43">
        <f t="shared" si="2"/>
        <v>0</v>
      </c>
    </row>
    <row r="27" spans="1:14" s="2" customFormat="1" ht="12">
      <c r="A27" s="35"/>
      <c r="B27" s="42"/>
      <c r="C27" s="37"/>
      <c r="D27" s="43">
        <f t="shared" si="0"/>
        <v>0</v>
      </c>
      <c r="E27" s="42"/>
      <c r="F27" s="37"/>
      <c r="G27" s="37"/>
      <c r="H27" s="37"/>
      <c r="I27" s="45">
        <f t="shared" si="1"/>
        <v>0</v>
      </c>
      <c r="J27" s="50"/>
      <c r="K27" s="37"/>
      <c r="L27" s="51"/>
      <c r="M27" s="37"/>
      <c r="N27" s="43">
        <f t="shared" si="2"/>
        <v>0</v>
      </c>
    </row>
    <row r="28" spans="1:14" s="2" customFormat="1" ht="12">
      <c r="A28" s="35"/>
      <c r="B28" s="44"/>
      <c r="C28" s="38"/>
      <c r="D28" s="45">
        <f t="shared" si="0"/>
        <v>0</v>
      </c>
      <c r="E28" s="44"/>
      <c r="F28" s="38"/>
      <c r="G28" s="38"/>
      <c r="H28" s="38"/>
      <c r="I28" s="45">
        <f t="shared" si="1"/>
        <v>0</v>
      </c>
      <c r="J28" s="52"/>
      <c r="K28" s="38"/>
      <c r="L28" s="53"/>
      <c r="M28" s="38"/>
      <c r="N28" s="45">
        <f t="shared" si="2"/>
        <v>0</v>
      </c>
    </row>
    <row r="29" spans="1:14" s="2" customFormat="1" ht="12.75" thickBot="1">
      <c r="A29" s="34"/>
      <c r="B29" s="46"/>
      <c r="C29" s="39"/>
      <c r="D29" s="47">
        <f t="shared" si="0"/>
        <v>0</v>
      </c>
      <c r="E29" s="46"/>
      <c r="F29" s="39"/>
      <c r="G29" s="39"/>
      <c r="H29" s="39"/>
      <c r="I29" s="47">
        <f t="shared" si="1"/>
        <v>0</v>
      </c>
      <c r="J29" s="54"/>
      <c r="K29" s="39"/>
      <c r="L29" s="55"/>
      <c r="M29" s="39"/>
      <c r="N29" s="47">
        <f t="shared" si="2"/>
        <v>0</v>
      </c>
    </row>
    <row r="30" spans="6:14" s="2" customFormat="1" ht="12">
      <c r="F30" s="8"/>
      <c r="M30" s="1"/>
      <c r="N30" s="1"/>
    </row>
    <row r="31" spans="1:15" s="2" customFormat="1" ht="12">
      <c r="A31" s="76" t="s">
        <v>14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="2" customFormat="1" ht="12.75" thickBot="1"/>
    <row r="33" spans="1:27" s="1" customFormat="1" ht="12">
      <c r="A33" s="86" t="s">
        <v>44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15" s="2" customFormat="1" ht="150" customHeight="1" thickBot="1">
      <c r="A34" s="132" t="s">
        <v>60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4"/>
    </row>
    <row r="35" spans="1:35" s="1" customFormat="1" ht="12.7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7" s="1" customFormat="1" ht="12">
      <c r="A36" s="87" t="s">
        <v>45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15" s="2" customFormat="1" ht="150" customHeight="1" thickBot="1">
      <c r="A37" s="132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4"/>
    </row>
  </sheetData>
  <sheetProtection/>
  <mergeCells count="13">
    <mergeCell ref="A34:O34"/>
    <mergeCell ref="A37:O37"/>
    <mergeCell ref="A19:N19"/>
    <mergeCell ref="A20:A21"/>
    <mergeCell ref="B20:D20"/>
    <mergeCell ref="E20:I20"/>
    <mergeCell ref="J20:N20"/>
    <mergeCell ref="B4:O4"/>
    <mergeCell ref="B6:O6"/>
    <mergeCell ref="A10:A11"/>
    <mergeCell ref="B10:H10"/>
    <mergeCell ref="I10:K10"/>
    <mergeCell ref="L10:O10"/>
  </mergeCells>
  <printOptions horizontalCentered="1"/>
  <pageMargins left="0" right="0" top="0.5905511811023623" bottom="0" header="0" footer="0"/>
  <pageSetup fitToHeight="10" horizontalDpi="600" verticalDpi="600" orientation="landscape" scale="67" r:id="rId1"/>
  <rowBreaks count="1" manualBreakCount="1">
    <brk id="30" max="14" man="1"/>
  </rowBreaks>
  <ignoredErrors>
    <ignoredError sqref="B12:H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29</v>
      </c>
      <c r="B4" s="163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30</v>
      </c>
      <c r="B6" s="163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3" t="s">
        <v>31</v>
      </c>
      <c r="B10" s="155" t="s">
        <v>32</v>
      </c>
      <c r="C10" s="136"/>
      <c r="D10" s="136"/>
      <c r="E10" s="136"/>
      <c r="F10" s="136"/>
      <c r="G10" s="136"/>
      <c r="H10" s="137"/>
      <c r="I10" s="155" t="s">
        <v>33</v>
      </c>
      <c r="J10" s="136"/>
      <c r="K10" s="137"/>
      <c r="L10" s="155" t="s">
        <v>36</v>
      </c>
      <c r="M10" s="161"/>
      <c r="N10" s="161"/>
      <c r="O10" s="162"/>
      <c r="P10" s="9"/>
      <c r="Q10" s="9"/>
    </row>
    <row r="11" spans="1:15" s="2" customFormat="1" ht="53.25" customHeight="1" thickBot="1">
      <c r="A11" s="15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46</v>
      </c>
      <c r="J11" s="82" t="s">
        <v>34</v>
      </c>
      <c r="K11" s="83" t="s">
        <v>35</v>
      </c>
      <c r="L11" s="84" t="s">
        <v>37</v>
      </c>
      <c r="M11" s="82" t="s">
        <v>38</v>
      </c>
      <c r="N11" s="82" t="s">
        <v>39</v>
      </c>
      <c r="O11" s="85" t="s">
        <v>40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5" t="s">
        <v>10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7"/>
    </row>
    <row r="26" spans="1:14" s="2" customFormat="1" ht="32.25" customHeight="1" thickBot="1">
      <c r="A26" s="153" t="s">
        <v>41</v>
      </c>
      <c r="B26" s="156" t="s">
        <v>47</v>
      </c>
      <c r="C26" s="157"/>
      <c r="D26" s="158"/>
      <c r="E26" s="156" t="s">
        <v>42</v>
      </c>
      <c r="F26" s="157"/>
      <c r="G26" s="157"/>
      <c r="H26" s="157"/>
      <c r="I26" s="158"/>
      <c r="J26" s="156" t="s">
        <v>43</v>
      </c>
      <c r="K26" s="159"/>
      <c r="L26" s="159"/>
      <c r="M26" s="159"/>
      <c r="N26" s="160"/>
    </row>
    <row r="27" spans="1:14" s="2" customFormat="1" ht="53.25" customHeight="1" thickBot="1">
      <c r="A27" s="154"/>
      <c r="B27" s="3" t="s">
        <v>6</v>
      </c>
      <c r="C27" s="4" t="s">
        <v>7</v>
      </c>
      <c r="D27" s="5" t="s">
        <v>8</v>
      </c>
      <c r="E27" s="6" t="s">
        <v>56</v>
      </c>
      <c r="F27" s="7" t="s">
        <v>57</v>
      </c>
      <c r="G27" s="7" t="s">
        <v>53</v>
      </c>
      <c r="H27" s="7" t="s">
        <v>54</v>
      </c>
      <c r="I27" s="5" t="s">
        <v>8</v>
      </c>
      <c r="J27" s="3" t="s">
        <v>24</v>
      </c>
      <c r="K27" s="4" t="s">
        <v>25</v>
      </c>
      <c r="L27" s="4" t="s">
        <v>26</v>
      </c>
      <c r="M27" s="4" t="s">
        <v>27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4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29</v>
      </c>
      <c r="B4" s="163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30</v>
      </c>
      <c r="B6" s="163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3" t="s">
        <v>31</v>
      </c>
      <c r="B10" s="155" t="s">
        <v>32</v>
      </c>
      <c r="C10" s="136"/>
      <c r="D10" s="136"/>
      <c r="E10" s="136"/>
      <c r="F10" s="136"/>
      <c r="G10" s="136"/>
      <c r="H10" s="137"/>
      <c r="I10" s="155" t="s">
        <v>33</v>
      </c>
      <c r="J10" s="136"/>
      <c r="K10" s="137"/>
      <c r="L10" s="155" t="s">
        <v>36</v>
      </c>
      <c r="M10" s="161"/>
      <c r="N10" s="161"/>
      <c r="O10" s="162"/>
      <c r="P10" s="9"/>
      <c r="Q10" s="9"/>
    </row>
    <row r="11" spans="1:15" s="2" customFormat="1" ht="53.25" customHeight="1" thickBot="1">
      <c r="A11" s="15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46</v>
      </c>
      <c r="J11" s="82" t="s">
        <v>34</v>
      </c>
      <c r="K11" s="83" t="s">
        <v>35</v>
      </c>
      <c r="L11" s="84" t="s">
        <v>37</v>
      </c>
      <c r="M11" s="82" t="s">
        <v>38</v>
      </c>
      <c r="N11" s="82" t="s">
        <v>39</v>
      </c>
      <c r="O11" s="85" t="s">
        <v>40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5" t="s">
        <v>10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7"/>
    </row>
    <row r="26" spans="1:14" s="2" customFormat="1" ht="32.25" customHeight="1" thickBot="1">
      <c r="A26" s="153" t="s">
        <v>41</v>
      </c>
      <c r="B26" s="156" t="s">
        <v>47</v>
      </c>
      <c r="C26" s="157"/>
      <c r="D26" s="158"/>
      <c r="E26" s="156" t="s">
        <v>42</v>
      </c>
      <c r="F26" s="157"/>
      <c r="G26" s="157"/>
      <c r="H26" s="157"/>
      <c r="I26" s="158"/>
      <c r="J26" s="156" t="s">
        <v>43</v>
      </c>
      <c r="K26" s="159"/>
      <c r="L26" s="159"/>
      <c r="M26" s="159"/>
      <c r="N26" s="160"/>
    </row>
    <row r="27" spans="1:14" s="2" customFormat="1" ht="53.25" customHeight="1" thickBot="1">
      <c r="A27" s="154"/>
      <c r="B27" s="3" t="s">
        <v>6</v>
      </c>
      <c r="C27" s="4" t="s">
        <v>7</v>
      </c>
      <c r="D27" s="5" t="s">
        <v>8</v>
      </c>
      <c r="E27" s="6" t="s">
        <v>56</v>
      </c>
      <c r="F27" s="7" t="s">
        <v>57</v>
      </c>
      <c r="G27" s="7" t="s">
        <v>53</v>
      </c>
      <c r="H27" s="7" t="s">
        <v>54</v>
      </c>
      <c r="I27" s="5" t="s">
        <v>8</v>
      </c>
      <c r="J27" s="3" t="s">
        <v>24</v>
      </c>
      <c r="K27" s="4" t="s">
        <v>25</v>
      </c>
      <c r="L27" s="4" t="s">
        <v>26</v>
      </c>
      <c r="M27" s="4" t="s">
        <v>27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4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29</v>
      </c>
      <c r="B4" s="163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30</v>
      </c>
      <c r="B6" s="163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3" t="s">
        <v>31</v>
      </c>
      <c r="B10" s="155" t="s">
        <v>32</v>
      </c>
      <c r="C10" s="136"/>
      <c r="D10" s="136"/>
      <c r="E10" s="136"/>
      <c r="F10" s="136"/>
      <c r="G10" s="136"/>
      <c r="H10" s="137"/>
      <c r="I10" s="155" t="s">
        <v>33</v>
      </c>
      <c r="J10" s="136"/>
      <c r="K10" s="137"/>
      <c r="L10" s="155" t="s">
        <v>36</v>
      </c>
      <c r="M10" s="161"/>
      <c r="N10" s="161"/>
      <c r="O10" s="162"/>
      <c r="P10" s="9"/>
      <c r="Q10" s="9"/>
    </row>
    <row r="11" spans="1:15" s="2" customFormat="1" ht="53.25" customHeight="1" thickBot="1">
      <c r="A11" s="15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46</v>
      </c>
      <c r="J11" s="82" t="s">
        <v>34</v>
      </c>
      <c r="K11" s="83" t="s">
        <v>35</v>
      </c>
      <c r="L11" s="84" t="s">
        <v>37</v>
      </c>
      <c r="M11" s="82" t="s">
        <v>38</v>
      </c>
      <c r="N11" s="82" t="s">
        <v>39</v>
      </c>
      <c r="O11" s="85" t="s">
        <v>40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5" t="s">
        <v>10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7"/>
    </row>
    <row r="26" spans="1:14" s="2" customFormat="1" ht="32.25" customHeight="1" thickBot="1">
      <c r="A26" s="153" t="s">
        <v>41</v>
      </c>
      <c r="B26" s="156" t="s">
        <v>47</v>
      </c>
      <c r="C26" s="157"/>
      <c r="D26" s="158"/>
      <c r="E26" s="156" t="s">
        <v>42</v>
      </c>
      <c r="F26" s="157"/>
      <c r="G26" s="157"/>
      <c r="H26" s="157"/>
      <c r="I26" s="158"/>
      <c r="J26" s="156" t="s">
        <v>43</v>
      </c>
      <c r="K26" s="159"/>
      <c r="L26" s="159"/>
      <c r="M26" s="159"/>
      <c r="N26" s="160"/>
    </row>
    <row r="27" spans="1:14" s="2" customFormat="1" ht="53.25" customHeight="1" thickBot="1">
      <c r="A27" s="154"/>
      <c r="B27" s="3" t="s">
        <v>6</v>
      </c>
      <c r="C27" s="4" t="s">
        <v>7</v>
      </c>
      <c r="D27" s="5" t="s">
        <v>8</v>
      </c>
      <c r="E27" s="6" t="s">
        <v>56</v>
      </c>
      <c r="F27" s="7" t="s">
        <v>57</v>
      </c>
      <c r="G27" s="7" t="s">
        <v>53</v>
      </c>
      <c r="H27" s="7" t="s">
        <v>54</v>
      </c>
      <c r="I27" s="5" t="s">
        <v>8</v>
      </c>
      <c r="J27" s="3" t="s">
        <v>24</v>
      </c>
      <c r="K27" s="4" t="s">
        <v>25</v>
      </c>
      <c r="L27" s="4" t="s">
        <v>26</v>
      </c>
      <c r="M27" s="4" t="s">
        <v>27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4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7">
      <selection activeCell="G40" sqref="G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48</v>
      </c>
    </row>
    <row r="3" ht="15">
      <c r="A3" s="12"/>
    </row>
    <row r="4" spans="1:15" ht="15">
      <c r="A4" s="80" t="s">
        <v>29</v>
      </c>
      <c r="B4" s="163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30</v>
      </c>
      <c r="B6" s="163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3" t="s">
        <v>31</v>
      </c>
      <c r="B10" s="155" t="s">
        <v>32</v>
      </c>
      <c r="C10" s="136"/>
      <c r="D10" s="136"/>
      <c r="E10" s="136"/>
      <c r="F10" s="136"/>
      <c r="G10" s="136"/>
      <c r="H10" s="137"/>
      <c r="I10" s="155" t="s">
        <v>33</v>
      </c>
      <c r="J10" s="136"/>
      <c r="K10" s="137"/>
      <c r="L10" s="155" t="s">
        <v>36</v>
      </c>
      <c r="M10" s="161"/>
      <c r="N10" s="161"/>
      <c r="O10" s="162"/>
      <c r="P10" s="9"/>
      <c r="Q10" s="9"/>
    </row>
    <row r="11" spans="1:15" s="2" customFormat="1" ht="53.25" customHeight="1" thickBot="1">
      <c r="A11" s="15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46</v>
      </c>
      <c r="J11" s="82" t="s">
        <v>34</v>
      </c>
      <c r="K11" s="83" t="s">
        <v>35</v>
      </c>
      <c r="L11" s="84" t="s">
        <v>37</v>
      </c>
      <c r="M11" s="82" t="s">
        <v>38</v>
      </c>
      <c r="N11" s="82" t="s">
        <v>39</v>
      </c>
      <c r="O11" s="85" t="s">
        <v>40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35" t="s">
        <v>10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7"/>
    </row>
    <row r="26" spans="1:12" s="2" customFormat="1" ht="32.25" customHeight="1" thickBot="1">
      <c r="A26" s="153" t="s">
        <v>41</v>
      </c>
      <c r="B26" s="156" t="s">
        <v>47</v>
      </c>
      <c r="C26" s="157"/>
      <c r="D26" s="158"/>
      <c r="E26" s="156" t="s">
        <v>42</v>
      </c>
      <c r="F26" s="164"/>
      <c r="G26" s="165"/>
      <c r="H26" s="156" t="s">
        <v>43</v>
      </c>
      <c r="I26" s="164"/>
      <c r="J26" s="164"/>
      <c r="K26" s="164"/>
      <c r="L26" s="165"/>
    </row>
    <row r="27" spans="1:12" s="2" customFormat="1" ht="53.25" customHeight="1" thickBot="1">
      <c r="A27" s="154"/>
      <c r="B27" s="3" t="s">
        <v>6</v>
      </c>
      <c r="C27" s="4" t="s">
        <v>7</v>
      </c>
      <c r="D27" s="5" t="s">
        <v>8</v>
      </c>
      <c r="E27" s="6" t="s">
        <v>51</v>
      </c>
      <c r="F27" s="7" t="s">
        <v>55</v>
      </c>
      <c r="G27" s="89" t="s">
        <v>8</v>
      </c>
      <c r="H27" s="6" t="s">
        <v>24</v>
      </c>
      <c r="I27" s="4" t="s">
        <v>25</v>
      </c>
      <c r="J27" s="4" t="s">
        <v>26</v>
      </c>
      <c r="K27" s="4" t="s">
        <v>27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4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22</v>
      </c>
    </row>
    <row r="2" ht="15">
      <c r="A2" s="12" t="s">
        <v>49</v>
      </c>
    </row>
    <row r="3" ht="15">
      <c r="A3" s="12"/>
    </row>
    <row r="4" spans="1:15" ht="15">
      <c r="A4" s="80" t="s">
        <v>29</v>
      </c>
      <c r="B4" s="163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30</v>
      </c>
      <c r="B6" s="163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3" t="s">
        <v>31</v>
      </c>
      <c r="B10" s="155" t="s">
        <v>32</v>
      </c>
      <c r="C10" s="136"/>
      <c r="D10" s="136"/>
      <c r="E10" s="136"/>
      <c r="F10" s="136"/>
      <c r="G10" s="136"/>
      <c r="H10" s="137"/>
      <c r="I10" s="155" t="s">
        <v>33</v>
      </c>
      <c r="J10" s="136"/>
      <c r="K10" s="137"/>
      <c r="L10" s="155" t="s">
        <v>36</v>
      </c>
      <c r="M10" s="161"/>
      <c r="N10" s="161"/>
      <c r="O10" s="162"/>
      <c r="P10" s="9"/>
      <c r="Q10" s="9"/>
    </row>
    <row r="11" spans="1:15" s="2" customFormat="1" ht="53.25" customHeight="1" thickBot="1">
      <c r="A11" s="15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46</v>
      </c>
      <c r="J11" s="82" t="s">
        <v>34</v>
      </c>
      <c r="K11" s="83" t="s">
        <v>35</v>
      </c>
      <c r="L11" s="84" t="s">
        <v>37</v>
      </c>
      <c r="M11" s="82" t="s">
        <v>38</v>
      </c>
      <c r="N11" s="82" t="s">
        <v>39</v>
      </c>
      <c r="O11" s="85" t="s">
        <v>40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5" t="s">
        <v>10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7"/>
      <c r="M25" s="88"/>
      <c r="N25" s="88"/>
    </row>
    <row r="26" spans="1:14" s="2" customFormat="1" ht="32.25" customHeight="1" thickBot="1">
      <c r="A26" s="153" t="s">
        <v>41</v>
      </c>
      <c r="B26" s="156" t="s">
        <v>47</v>
      </c>
      <c r="C26" s="157"/>
      <c r="D26" s="158"/>
      <c r="E26" s="156" t="s">
        <v>42</v>
      </c>
      <c r="F26" s="164"/>
      <c r="G26" s="164"/>
      <c r="H26" s="156" t="s">
        <v>43</v>
      </c>
      <c r="I26" s="164"/>
      <c r="J26" s="164"/>
      <c r="K26" s="164"/>
      <c r="L26" s="165"/>
      <c r="M26" s="88"/>
      <c r="N26" s="88"/>
    </row>
    <row r="27" spans="1:12" s="2" customFormat="1" ht="53.25" customHeight="1" thickBot="1">
      <c r="A27" s="154"/>
      <c r="B27" s="3" t="s">
        <v>6</v>
      </c>
      <c r="C27" s="4" t="s">
        <v>7</v>
      </c>
      <c r="D27" s="5" t="s">
        <v>8</v>
      </c>
      <c r="E27" s="6" t="s">
        <v>52</v>
      </c>
      <c r="F27" s="7" t="s">
        <v>58</v>
      </c>
      <c r="G27" s="89" t="s">
        <v>8</v>
      </c>
      <c r="H27" s="6" t="s">
        <v>24</v>
      </c>
      <c r="I27" s="4" t="s">
        <v>25</v>
      </c>
      <c r="J27" s="4" t="s">
        <v>26</v>
      </c>
      <c r="K27" s="4" t="s">
        <v>27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4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50</v>
      </c>
    </row>
    <row r="2" ht="15">
      <c r="A2" s="12" t="s">
        <v>28</v>
      </c>
    </row>
    <row r="3" ht="15">
      <c r="A3" s="12"/>
    </row>
    <row r="4" spans="1:15" ht="15">
      <c r="A4" s="80" t="s">
        <v>29</v>
      </c>
      <c r="B4" s="163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30</v>
      </c>
      <c r="B6" s="163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3" t="s">
        <v>31</v>
      </c>
      <c r="B10" s="155" t="s">
        <v>32</v>
      </c>
      <c r="C10" s="136"/>
      <c r="D10" s="136"/>
      <c r="E10" s="136"/>
      <c r="F10" s="136"/>
      <c r="G10" s="136"/>
      <c r="H10" s="137"/>
      <c r="I10" s="155" t="s">
        <v>33</v>
      </c>
      <c r="J10" s="136"/>
      <c r="K10" s="137"/>
      <c r="L10" s="155" t="s">
        <v>36</v>
      </c>
      <c r="M10" s="161"/>
      <c r="N10" s="161"/>
      <c r="O10" s="162"/>
      <c r="P10" s="9"/>
      <c r="Q10" s="9"/>
    </row>
    <row r="11" spans="1:15" s="2" customFormat="1" ht="53.25" customHeight="1" thickBot="1">
      <c r="A11" s="15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46</v>
      </c>
      <c r="J11" s="82" t="s">
        <v>34</v>
      </c>
      <c r="K11" s="83" t="s">
        <v>35</v>
      </c>
      <c r="L11" s="84" t="s">
        <v>37</v>
      </c>
      <c r="M11" s="82" t="s">
        <v>38</v>
      </c>
      <c r="N11" s="82" t="s">
        <v>39</v>
      </c>
      <c r="O11" s="85" t="s">
        <v>40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5" t="s">
        <v>10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7"/>
    </row>
    <row r="26" spans="1:14" s="2" customFormat="1" ht="32.25" customHeight="1" thickBot="1">
      <c r="A26" s="153" t="s">
        <v>41</v>
      </c>
      <c r="B26" s="156" t="s">
        <v>47</v>
      </c>
      <c r="C26" s="157"/>
      <c r="D26" s="158"/>
      <c r="E26" s="156" t="s">
        <v>42</v>
      </c>
      <c r="F26" s="157"/>
      <c r="G26" s="157"/>
      <c r="H26" s="157"/>
      <c r="I26" s="158"/>
      <c r="J26" s="156" t="s">
        <v>43</v>
      </c>
      <c r="K26" s="159"/>
      <c r="L26" s="159"/>
      <c r="M26" s="159"/>
      <c r="N26" s="160"/>
    </row>
    <row r="27" spans="1:14" s="2" customFormat="1" ht="53.25" customHeight="1" thickBot="1">
      <c r="A27" s="154"/>
      <c r="B27" s="3" t="s">
        <v>6</v>
      </c>
      <c r="C27" s="4" t="s">
        <v>7</v>
      </c>
      <c r="D27" s="5" t="s">
        <v>8</v>
      </c>
      <c r="E27" s="6" t="s">
        <v>56</v>
      </c>
      <c r="F27" s="7" t="s">
        <v>57</v>
      </c>
      <c r="G27" s="7" t="s">
        <v>53</v>
      </c>
      <c r="H27" s="7" t="s">
        <v>54</v>
      </c>
      <c r="I27" s="5" t="s">
        <v>8</v>
      </c>
      <c r="J27" s="3" t="s">
        <v>24</v>
      </c>
      <c r="K27" s="4" t="s">
        <v>25</v>
      </c>
      <c r="L27" s="4" t="s">
        <v>26</v>
      </c>
      <c r="M27" s="4" t="s">
        <v>27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4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Concultor AECID</cp:lastModifiedBy>
  <cp:lastPrinted>2014-02-10T20:10:05Z</cp:lastPrinted>
  <dcterms:created xsi:type="dcterms:W3CDTF">2014-01-22T14:40:17Z</dcterms:created>
  <dcterms:modified xsi:type="dcterms:W3CDTF">2015-05-07T18:34:29Z</dcterms:modified>
  <cp:category/>
  <cp:version/>
  <cp:contentType/>
  <cp:contentStatus/>
</cp:coreProperties>
</file>