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tabRatio="500" activeTab="0"/>
  </bookViews>
  <sheets>
    <sheet name="consolidado" sheetId="1" r:id="rId1"/>
  </sheets>
  <definedNames>
    <definedName name="_xlnm._FilterDatabase" localSheetId="0" hidden="1">'consolidado'!$B$6:$I$70</definedName>
    <definedName name="_xlnm.Print_Titles" localSheetId="0">'consolidado'!$6:$7</definedName>
  </definedNames>
  <calcPr fullCalcOnLoad="1"/>
</workbook>
</file>

<file path=xl/sharedStrings.xml><?xml version="1.0" encoding="utf-8"?>
<sst xmlns="http://schemas.openxmlformats.org/spreadsheetml/2006/main" count="251" uniqueCount="163">
  <si>
    <t>Establecimientos del nivel preprimario atendidos con gratuidad</t>
  </si>
  <si>
    <t>ENTIDAD</t>
  </si>
  <si>
    <t>Estudiantes del nivel preprimario beneficiados con útiles escolares</t>
  </si>
  <si>
    <t>PERSONA</t>
  </si>
  <si>
    <t>Docentes del nivel preprimario beneficiados con valijas didácticas</t>
  </si>
  <si>
    <t>Centros Escolares del Nivel Preprimario Reparados, Remozados y  Dotados de Mobiliario Escolar</t>
  </si>
  <si>
    <t>Estudiantes del nivel preprimario atendidos en el sistema escolar</t>
  </si>
  <si>
    <t>Cuadernos de trabajo impresos para estudiantes del nivel preprimario</t>
  </si>
  <si>
    <t>DOCUMENTO</t>
  </si>
  <si>
    <t>Docentes del nivel preprimario profesionalizados y en proceso de profesionalización</t>
  </si>
  <si>
    <t>Docentes del Nivel Preprimario Fortalecidos con Material Metodológico.</t>
  </si>
  <si>
    <t>Padres y Madres sensibilizados en la educación preprimaria de sus hijos</t>
  </si>
  <si>
    <t>Estudiantes del nivel preprimario bilingüe atendidos en el sistema escolar</t>
  </si>
  <si>
    <t>Textos escolares impresos para estudiantes del nivel preprimario bilingüe intercultural</t>
  </si>
  <si>
    <t>Docentes del nivel preprimario bilingüe intercultural profesionalizados y en proceso de profesionalización</t>
  </si>
  <si>
    <t>Establecimientos del nivel primario atendidos con gratuidad</t>
  </si>
  <si>
    <t>Estudiantes del nivel primario evaluados</t>
  </si>
  <si>
    <t>Estudiantes del nivel primario beneficiados con útiles escolares</t>
  </si>
  <si>
    <t>Docentes del nivel primario beneficiados con valijas didácticas</t>
  </si>
  <si>
    <t>Centros Escolares del Nivel Primario reparados, remozados y dotados de mobiliario escolar</t>
  </si>
  <si>
    <t>METRO CUADRADO</t>
  </si>
  <si>
    <t>Estudiantes de primaria monolingüe urbana atendidos en el sistema escolar</t>
  </si>
  <si>
    <t>Estudiantes de primaria monolingüe rural atendidos en el sistema escolar</t>
  </si>
  <si>
    <t>Textos impresos para estudiantes del nivel primario</t>
  </si>
  <si>
    <t>Establecimientos del nivel primario dotados con recursos tecnológicos</t>
  </si>
  <si>
    <t>Docentes de nivel primario profesionalizados y en proceso de profesionalización</t>
  </si>
  <si>
    <t>Padres y Madres de las comunidades, sensibilizados en la educación primaria de sus hijos</t>
  </si>
  <si>
    <t>Estudiantes del nivel primario bilingües atendidos en el sistema escolar</t>
  </si>
  <si>
    <t>Textos escolares impresos de  primaria bilingüe intercultural</t>
  </si>
  <si>
    <t>Docentes del nivel primario bilingüe intercultural profesionalizados y en proceso de profesionalización</t>
  </si>
  <si>
    <t>Estudiantes del nivel primario de adultos atendidos en el sistema escolar</t>
  </si>
  <si>
    <t>Establecimientos del ciclo básico atendidos con gratuidad</t>
  </si>
  <si>
    <t>Estudiantes del ciclo básico atendidos en el sistema escolar</t>
  </si>
  <si>
    <t>Estudiantes del ciclo básico telesecundaria atendidos en el sistema escolar</t>
  </si>
  <si>
    <t>Estudiantes del ciclo básico evaluados</t>
  </si>
  <si>
    <t>Establecimientos del ciclo básico dotados con recursos tecnológicos</t>
  </si>
  <si>
    <t>Alumnas y alumnos del Ciclo Básico beneficiados con bolsas de estudio</t>
  </si>
  <si>
    <t>BECA</t>
  </si>
  <si>
    <t>Centros Escolares del Nivel medio Ciclo Básico reparados, remozados, dotados de equipo y mobiliario escolar</t>
  </si>
  <si>
    <t>Textos Impresos Para Estudiantes del Nivel Medio, Ciclo Básico</t>
  </si>
  <si>
    <t>Establecimientos del ciclo diversificado atendidos con gratuidad</t>
  </si>
  <si>
    <t>Estudiantes del ciclo diversificado evaluados</t>
  </si>
  <si>
    <t>Establecimientos del ciclo diversificado dotados con recursos tecnológicos</t>
  </si>
  <si>
    <t>Alumnas y alumnos del nivel medio Ciclo Diversificado beneficiados con Bolsas de estudio y Becas Escolares.</t>
  </si>
  <si>
    <t>Centros Escolares del Nivel Medio Ciclo Diversificado reparados, remozados, dotados de equipo y mobiliario escolar</t>
  </si>
  <si>
    <t>Estudiantes de formación para maestros atendidos en el sistema escolar</t>
  </si>
  <si>
    <t>Estudiantes de formación de bachiller con orientación en educación atendidos en el sistema escolar</t>
  </si>
  <si>
    <t>Estudiantes de formación de bachilleres atendidos en el sistema escolar</t>
  </si>
  <si>
    <t>Estudiantes de formación de perito atendidos en el sistema escolar</t>
  </si>
  <si>
    <t>Estudiantes de formación secretarial atendidas en el sistema escolar</t>
  </si>
  <si>
    <t>Estudiantes de formación técnico industrial atendidos en el sistema escolar</t>
  </si>
  <si>
    <t>Servicios de dirección y coordinación de educación extraescolar</t>
  </si>
  <si>
    <t>EVENTO</t>
  </si>
  <si>
    <t>Estudiantes del Programa Núcleos Familiares Educativos para el Desarrollo (NUFED), atendidos</t>
  </si>
  <si>
    <t>Estudiantes del Programa de Educación Primaria de Adultos por Correspondencia (PEAC), atendidos.</t>
  </si>
  <si>
    <t>Estudiantes del Programa Centros Municipales de Capacitación y Formación Humana (CEMUCAF), atendidos en áreas técnico-laborales.</t>
  </si>
  <si>
    <t>Técnicos docentes, Coordinadores Departamentales y personal en servicio de DIGEEX, formados en educación extraescolar</t>
  </si>
  <si>
    <t>Establecimientos del Programa Núcleos Familiares Educativos para el Desarrollo (NUFED), atendidos con gratuidad</t>
  </si>
  <si>
    <t>Estudiantes del Programa de Modalidades Flexibles atendidos</t>
  </si>
  <si>
    <t>Niños de primera infancia atendidos en aprendizaje temprano</t>
  </si>
  <si>
    <t>Niños y niñas atendidos en escuelas saludables</t>
  </si>
  <si>
    <t>Niños y niñas del nivel preprimario atendidos con alimentación escolar</t>
  </si>
  <si>
    <t>Niños y niñas del nivel primario atendidos con alimentación escolar</t>
  </si>
  <si>
    <t>Producción (Intervenciones)</t>
  </si>
  <si>
    <t>Acciones</t>
  </si>
  <si>
    <t>Apoyo económico para cubrir el pago de servicios básicos y dotación de materiales y suministros necesarios para atender las necesidades de los establecimientos educativos del nivel preprimario párvulos y preprimaria bilingüe, con recursos financieros que corresponden al Programa de Gratuidad</t>
  </si>
  <si>
    <t>Costo total</t>
  </si>
  <si>
    <t>Transferencia de recursos financieros a establecimientos educativos que cuentan o no con Organización de Padres de Familia, para la dotación de útiles escolares a los estudiantes del nivel preprimario, con el propósito que los estudiantes cuenten con los materiales para la ejercitación y práctica en el proceso de aprendizaje.</t>
  </si>
  <si>
    <t xml:space="preserve">Transferencia de recursos financieros a establecimientos que cuentan o no con Organización de Padres de Familia para la dotación de valija didáctica a docentes del nivel preprimario , destinada a facilitar el proceso de enseñanza aprendizaje en el aula.
</t>
  </si>
  <si>
    <t xml:space="preserve">Dotación de recursos financieros a Organización de Padres de Familia legalmente constituidas para la reparación y remozamiento de edificios escolares del nivel preprimario, para el mejoramiento y conservación de la infraestructura educativa con la  participación comunitaria.
</t>
  </si>
  <si>
    <t>Programación de recursos financieros para el pago de docentes (personal permanente y por contrato) del nivel preprimario párvulos, con el fin de  atender a estudiantes de 4, 5 y 6 años de edad que asisten a clases durante el ciclo lectivo.</t>
  </si>
  <si>
    <t>Impresión y dotación de cuadernos de trabajo de la Serie Descubre y Aprendo, pasos 1, 2 y 3,  para niños y niñas de 4 a 6 años del nivel preprimario como apoyo para el desarrollo de habilidades y destrezas necesarias para su desenvolvimiento en el ámbito escolar.</t>
  </si>
  <si>
    <t>Transferencia presupuestaria a la Escuela de Formación de Profesores de Enseñanza Media -EFPEM- de la  acultad de Humanidades de la Universidad de San Carlos de Guatemala para el Programa Académico de Desarrollo Profesional Docente -PADEP- (docentes del nivel preprimario). Docentes del nivel preprimario en proceso de profesionalización y profesionalizados (COHORTE) por medio del Programa Académico de Desarrollo Profesional Docente -PADEP- a través de la -EFPEM-. Para formación universitaria del docente en servicio del sector oficial que tiene como propósito elevar el nivel académico y mejorar el desempeño laboral y
didáctico.</t>
  </si>
  <si>
    <t xml:space="preserve">Proporciona a los docentes Materiales educativos con  innovación metodológica y curricular que desarrollen motricidad, pensamiento lógico y material didactico para apoyar en la formación de los alumnos en el aula.
Dotación de materiales y recursos educativos que favorecen la educación especial e inclusiva para la niñez con discapacidad y necesidades educativas especiales. Talleres de formación y capacitación docente para la entrega técnica, y reuniones para la utilización de metodología adecuada.
</t>
  </si>
  <si>
    <t>Padres de familia sensibilizados en temas relacionados con la importancia de la educación de los niños y niñas en edad preescolar, Desarrollo De diálogos participativos con los padres/madres de familia de la comunidad, de los niños/as que no han ingresado a la escuela en los municipios y departamentos priorizados.</t>
  </si>
  <si>
    <t>Unidad de medida</t>
  </si>
  <si>
    <t>Número de Beneficiarios ejecutados</t>
  </si>
  <si>
    <t>Número de Beneficiarios programados</t>
  </si>
  <si>
    <t>N/A</t>
  </si>
  <si>
    <t>Impresión de textos de Matemáticas, Comunicación y Lenguaje para primero, segundo, quinto y sexto grado de primaria y Ciencias Naturales y Ciencias Sociales para quinto y sexto grado de primaria, los cuales cumplen con las características requeridas por el CNB y con las características culturales pertinentes para cada región; mismos que sirven para hacer ejercicios por parte de los estudiantes, los cuales se dotaran como apoyo al docente para orientar y facilitar el aprendizaje, mejorando el rendimiento escolar de los estudiantes.</t>
  </si>
  <si>
    <t>Docentes del nivel primario en proceso de profesionalización y profesionalizados a nivel técnico y licenciatura por medio del Programa Académico de Desarrollo Profesional Docente -PADEP- través de la -EFPEM-. Para formación universitaria del docente en servicio del sector oficial que tiene como propósito elevar el nivel académico y mejorar el desempeño laboral y didáctico.</t>
  </si>
  <si>
    <t>Apoyo económico para cubrir el pago de servicios básicos y dotación de materiales y suministros necesarios para atender las necesidades de establecimientos educativos del nivel primario, con recursos financieros que corresponden al programa de gratuidad.</t>
  </si>
  <si>
    <t xml:space="preserve">Realización de prueba piloto a estudiantes del Nivel Primario en las áreas de matemática, lectura, escritura y ciencias. </t>
  </si>
  <si>
    <t>Transferencia de recursos financieros a establecimientos que cuentan o no con Organización de Padres de Familia para la dotación de valija didáctica a docentes del nivel primario, destinada a facilitar el proceso de enseñanza aprendizaje en el aula.</t>
  </si>
  <si>
    <t>Transferencia de recursos financieros a establecimientos educativos que cuentan o no con Organización de Padres de Familia para la dotación de útiles escolares a los estudiantes del nivel primario, con el propósito que los estudiantes cuenten con materiales para la ejercitación y práctica en el proceso de aprendizaje.</t>
  </si>
  <si>
    <t>Dotación de recursos financieros a Organización de Padres de Familia legalmente constituidas para la reparación y  remozamiento de edificios escolares del nivel primario, para el mejoramiento y conservación de la infraestructura educativa con la participación comunitaria.</t>
  </si>
  <si>
    <t>Programación de recursos financieros para el pago de docentes (personal permanente) del nivel primario monolingüe del área rural, con el fin de atender a estudiantes de 7 a 12 años de edad que asisten a clases durante el ciclo lectivo.</t>
  </si>
  <si>
    <t>Programación de recursos financieros para el pago de docentes (personal permanente) del nivel primario monolingüe del área urbana, con el fin de atender a estudiantes de 7 a 12 años de edad que asisten a clases durante el ciclo lectivo.</t>
  </si>
  <si>
    <t>Dotación de recursos tecnológicos (internet, licenciamiento, mantenimiento, equipo, etc.), para los laboratorios seleccionados de establecimientos del nivel primario, contribuyendo al aprendizaje y desarrollo de competencias tecnológicas de los estudiantes</t>
  </si>
  <si>
    <t>Información a los padres de familia de los estudiantes del nivel primario, sobre los beneficios de la educación de sus hijos por medio conversatorios, seminarios, charlas, etc</t>
  </si>
  <si>
    <t>Programación de recursos financieros para el pago de docentes (personal permanente y por contrato) del nivel primario bilingüe, con el fin de atender a estudiantes de 7 a 12 años de edad que asisten a clases durante el ciclo lectivo.</t>
  </si>
  <si>
    <t>Impresión de áreas integradas, textos de Comunicación y Lenguaje de la serie Kemon Chabal para estudiantes del nivel primario.</t>
  </si>
  <si>
    <t>Docentes del nivel pripremario bilingüe intercultural en proceso de profesionalización y profesionalizados por medio del Programa Académico de Desarrollo Profesional Docente -PADEP- través de la -EFPEM-. Para formación universitaria del docente en servicio del sector oficial que tiene como propósito elevar el nivel académico y mejorar el desempeño laboral y didáctico.</t>
  </si>
  <si>
    <t>Programación de recursos financieros para el pago de docentes (personal permanente y por contrato) del nivel primaria de adultos, durante el ciclo lectivo.</t>
  </si>
  <si>
    <t>Programación de recursos financieros para el pago de docentes (personal permanente y por contrato) del ciclo básico de la modalidad Telesecundaria, con el fin de atender a estudiantes de 13 a 15 años de edad que asisten a clases durante el ciclo lectivo</t>
  </si>
  <si>
    <t>Aplicación de pruebas a estudiantes del ciclo básico en las áreas de matemática, lectura, escritura y ciencias. Con el propósito de retroalimentar el sistema educativo nacional para la toma de decisiones.</t>
  </si>
  <si>
    <t>Dotación de recursos tecnológicos (internet, licenciamiento, mantenimiento, computadoras, proyectores, UPS, cableado y switches) para los laboratorios de establecimientos de educación básica, para que los docentes exploren nuevas modalidades de entrega educativa, contribuyendo así al aprendizaje y desarrollo de competencias tecnológicas de los estudiantes.</t>
  </si>
  <si>
    <t xml:space="preserve">Otorgamiento de bolsas de estudio alumnas y alumnos de escasos recursos del nivel medio del ciclo básico de Institutos Oficiales y Telesecundaria </t>
  </si>
  <si>
    <t xml:space="preserve">Dotación de recursos financieros a Organización de Padres de Familia  para la  reparación y remozamiento de centros escolares del ciclo básico y  la dotación de equipo para los Institutos Experimentales de Educación Básica con Orientación Ocupacional -PEMEM-. </t>
  </si>
  <si>
    <t>Dotación de recursos de apoyo para el desarrollo de competencias de las áreas curriculares de Ciencias Sociales, Formación Ciudadana, Comunicación y Lenguaje dirigido a jóvenes de 1º, 2º y 3º grados del nivel Medio ciclo Básico oficial.</t>
  </si>
  <si>
    <t>Apoyo económico para cubrir el pago de servicios básicos, dotación de materiales y suministros necesarios para atender las necesidades de los establecimientos educativos del ciclo diversificado, con recursos financieros que corresponden al programa de gratuidad.</t>
  </si>
  <si>
    <t>Realización de evaluación censal a estudiantes graduandos del ciclo diversificado en las áreas de Comunicación y Lenguaje y atemáticas, a fin de retroalimentar el sistema educativo nacional para la toma de decisiones</t>
  </si>
  <si>
    <t>Dotación de recursos tecnológicos (intenet, licenciamiento), para los laboratorios de los establecimientos del ciclo diversificado, para que los docentes exploren nuevas modalidades de entrega educativa, contribuyendo al aprendizaje y desarrollo de competencias tecnológicas de los estudiantes.</t>
  </si>
  <si>
    <t>Otorgamiento de becas escolares (bolsas de estudio y becas para alimentos)  las alumnas y alumnos  de las diferentes ramas de enseñanza del ciclo Diversificado del Sector Oficial con el fin de fortalecer a los estudiantes en este nivel.</t>
  </si>
  <si>
    <t>Dotación de recursos financieros a Organización de Padres de Familia  para la  reparación y remozamiento de centros escolares del ciclo diversificado y dotación de equipo para los Establecimientos educativos del ciclo diversificado.</t>
  </si>
  <si>
    <t>Programación de recursos financieros para el pago de docentes (personal permanente y por contrato) de
Formación de Maestros, ciclo diversificado con el fin de atender a los estudiantes que asisten a clases
durante el ciclo lectivo en esta rama de enseñanza.</t>
  </si>
  <si>
    <t>Programación de recursos financieros para el pago de docentes (personal permanente y por contrato) del
nivel primario de Educación Física, con el fin de atender a los estudiantes que asisten a clases durante el ciclo lectivo en esta rama de enseñanza.</t>
  </si>
  <si>
    <t>Programación de recursos financieros para el pago de docentes (personal permanente y por contrato) de
Formación de Bachilleres, ciclo diversificado, con el fin de atender a los estudiantes que asisten a clases
durante el ciclo lectivo en esta rama de enseñanza.</t>
  </si>
  <si>
    <t>Programación de recursos financieros para el pago de docentes (personal permanente y por contrato) de Formación de Peritos, ciclo  diversificado, con el fin de atender a los estudiantes que asisten a clases durante el ciclo lectivo en esta rama de enseñanza.</t>
  </si>
  <si>
    <t>Programación de recursos financieros para el pago de docentes (personal permanente y por contrato) de Formación de Secretarial, ciclo diversificado, con el fin de atender a los estudiantes que asisten a clases durante el ciclo lectivo en esta rama de enseñanza.</t>
  </si>
  <si>
    <t>Programación de recursos financieros para el pago de docentes (personal permanente y por contrato) de  formación Técnico Industrial, ciclo diversificado, con el fin de atender a los estudiantes que asisten a clases durante el ciclo lectivo en esta rama de enseñanza.</t>
  </si>
  <si>
    <t>Programación de recursos financieros para el pago de servicios básicos, no personales, materiales y suministros, y pago de nómina del personal de la
Dirección.</t>
  </si>
  <si>
    <t>a. Programación de recursos financieros para el pago de docentes (personal permanente y por contrato) del
Programa NUFED, con el fin de atender a los estudiantes que asisten a clases durante el ciclo lectivo en esta rama de enseñanza.</t>
  </si>
  <si>
    <t>Programación de recursos financieros para el pago de docentes (personal permanente y por contrato) del Programa de Educación Primaria de Adultos por Correspondencia -PEAC-, con el fin de atender a los estudiantes que asisten a clases durante el ciclo lectivo en esta rama de enseñanza.</t>
  </si>
  <si>
    <t>Programación de recursos financieros para el pago de docentes (personal permanente y por contrato) del Programa CEMUCAF, con el fin de atender a los estudiantes que asisten a clases durante el ciclo lectivo en esta rama de enseñanza.</t>
  </si>
  <si>
    <t>Capacitación a  técnicos, coordinadores departamentlaes de educación extraesolar y profesionales para el uso de sistemas de información y registro de educación extraescolar</t>
  </si>
  <si>
    <t>Apoyo económico para cubrir el pago de servicios básicos y dotación de materiales y suministros necesarios para atender las necesidades de establecimientos educativos del programa NUFED, con recursos financieros que corresponden al programa de gratuidad.</t>
  </si>
  <si>
    <t>Recursos Económicos para cubrir la imprsión de materiales educativos (Curriculum Nacional Base CNB), para estudiantes del programa de modalidades flexibles para la educación media.  Dotación de textos para estudiantes del Programa de Modalidades Flexibles. Asimismo, formación a técnicos para la implementación del Curriculo Nacional Base en los centros de Modalidades Flexibles, para el efecto, se dotará de materiales educativos relacionados al CNB.</t>
  </si>
  <si>
    <t>Formación dirigida a madres para la atención en el aprendizaje temprano de sus hijos y contratación de promotores formados en estrategias de sensibilización, gestión comunitaria y en el Modelo de educación de atención integral no escolarizado a la primera infancia</t>
  </si>
  <si>
    <t xml:space="preserve">Madres, padres, docentes, directores, lideres comunitarios y otros actores educativos involucrados en el fortalecimiento de capacidades para la implementación del Programa Nacional de Alimentación Escolar con un enfoque al Derecho Humano de la Alimentación y Nutrición. </t>
  </si>
  <si>
    <t>Asignación de recursos financieros a Organización de Padres de Familia legalmente constituidas para la provisión de alimentación escolar de los niños y niñas del nivel preprimario, con el propósito de mejorar la nutrición de los estudiantes y contribuir al  rendimiento escolar.</t>
  </si>
  <si>
    <t>Asignación de recursos financieros a Organización de Padres de Familia legalmente constituidas para la provisión de alimentación escolar de los niños y niñas del nivel primario, con el propósito de mejorar la nutrición de los estudiantes y contribuir al rendimiento
escolar.</t>
  </si>
  <si>
    <t>*Costo Unitario</t>
  </si>
  <si>
    <t>Estudiantes del programa Nacional de Educación Alternativa, PRONEA, atendidos</t>
  </si>
  <si>
    <t>Sin resultado</t>
  </si>
  <si>
    <t>Ministerio de Educación</t>
  </si>
  <si>
    <t>Informe: Artículo 19 "Transparencia y Eficiancia del Gasto Público"</t>
  </si>
  <si>
    <t>Costos totales y unitarios</t>
  </si>
  <si>
    <t>Programación de los recursos financieros para el pago de docentes (personal permanente y por contrato) del nivel preprimario bilingüe, con el fin de atender a estudiantes de 4, 5 y 6 años de edad que asisten a clases durante el ciclo lectivo</t>
  </si>
  <si>
    <t xml:space="preserve">Ejecución Financiera </t>
  </si>
  <si>
    <t>CONSTRUCCIÓN, AMPLIACIÓN Y MEJORAMIENTO DE EDIFICIOS E INSTLACIONES ESCOLARES</t>
  </si>
  <si>
    <t>Construcción de Edificios e Instalaciones Escolares, en Nebaj, Quiché; Jacaltenango, Huehuetenango; Chisec, Alta Verapaz; Rabinal, Baja Verapaz; Jocotán, Chiquimula; San Pedro Pinula, Jalapa.</t>
  </si>
  <si>
    <t>CONSTRUCCION INSTITUTO TECNOLOGICO DE AMATITLÁN</t>
  </si>
  <si>
    <t>Construcción Instituto Tecnólogico Amatitlán, Guatemala</t>
  </si>
  <si>
    <t>Estudiantes del nivel Preprimaria con cobertura de seguro médico escolar.</t>
  </si>
  <si>
    <t xml:space="preserve">Consiste en que los estudiantes del nivel preprimario del sector oficial, tengan  cobertura médica del sector privado que les brinde atención en caso de urgencias médicas y atención primaria en salud. 
</t>
  </si>
  <si>
    <t>Persona</t>
  </si>
  <si>
    <t>Estudiantes del Nivel Primaria con cobertura de seguro médico escolar.</t>
  </si>
  <si>
    <t xml:space="preserve">Consiste en que los estudiantes del nivel primario del sector oficial, tengan  cobertura médica del sector privado que les brinde atención en caso de urgencias médicas y atención primaria en salud. 
</t>
  </si>
  <si>
    <t xml:space="preserve">Apoyo económico para cubrir el pago de servicios básicos, dotación de materiales y suministros necesarios para atender las necesidades de establecimientos educativos del ciclo básico, con recursos financieros que corresponden al programa de gratuidad. </t>
  </si>
  <si>
    <t>Programación de recursos financieros para el pago de docentes (personal permanente y por contrato) del ciclo básico oficial, con el fin de atender a estudiantes de 13 a 15 años de edad que asisten a clases durante el ciclo lectivo.</t>
  </si>
  <si>
    <t>El PRONEA es un programa permanente, flexible e integral que facilita el acceso a todas las personas mayores de 13 años al sistema educativo, para poder culminar sus estudios, participar en cursos libres y diplomados en el marco de la educación permanente o acreditar y certificar competencias laborales.</t>
  </si>
  <si>
    <t>Para el 2024, se incrementó en 4.6 puntos porcentuales la población que alcanza el nivel de lectura y en 3.53 puntos porcentuales la población que alcanza el nivel de matemática en niños y niñas del sexto grado del nivel primario (de 40.40% en lectura en 2014 a 45% a 2024 y de 44.47% en matemática a 48% a 2024)</t>
  </si>
  <si>
    <t>Para el 2024, se ha incrementado la tasa de variación acumulada de la matrícula oficial de preprimaria a 6.5% (De 2.2% en 2020 a 6.5% en 2024)</t>
  </si>
  <si>
    <t>Para el 2023, se ha incrementado la atención a niños con desarrollo integral temprano en 8.6 puntos porcentuales (De 3.0% en 2019 a 11.6% en 2023)</t>
  </si>
  <si>
    <t xml:space="preserve">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
</t>
  </si>
  <si>
    <t xml:space="preserve"> Para el 2024, se ha incrementado la tasa de promoción de los estudiantes en el nivel medio, ciclo diversificado del sector oficial a 90% (De 82.1% en 2015 a 90% en 2024).
</t>
  </si>
  <si>
    <t xml:space="preserve"> Para el año 2023 se ha incrementado en Q 830.4 millones la inversión en servicios de alimentación escolar, en los niveles preprimaria y primario del sector oficial a nivel nacional (Línea base 1,879.16 en 2019)
</t>
  </si>
  <si>
    <t xml:space="preserve"> </t>
  </si>
  <si>
    <t>mono</t>
  </si>
  <si>
    <t>bili</t>
  </si>
  <si>
    <t>total</t>
  </si>
  <si>
    <t>eje</t>
  </si>
  <si>
    <t>urban</t>
  </si>
  <si>
    <t>rural</t>
  </si>
  <si>
    <t>bilin</t>
  </si>
  <si>
    <t>urbana</t>
  </si>
  <si>
    <t>bilingüe</t>
  </si>
  <si>
    <t>eje.</t>
  </si>
  <si>
    <t xml:space="preserve"> 42,98</t>
  </si>
  <si>
    <t>del mes de mayo al mes de agosto (Q.)</t>
  </si>
  <si>
    <r>
      <t xml:space="preserve">Fuente: </t>
    </r>
    <r>
      <rPr>
        <sz val="10"/>
        <color indexed="8"/>
        <rFont val="Times New Roman"/>
        <family val="1"/>
      </rPr>
      <t>Reporte R00815611.rpt Analitico de Ejecución Fisica y Financiera del Sistema de Contabilidad Integrada Gubernamental -SICOIN-, del mes de mayo al mes de agosto 2021.</t>
    </r>
  </si>
  <si>
    <t>Mayo - Agosto 2021</t>
  </si>
</sst>
</file>

<file path=xl/styles.xml><?xml version="1.0" encoding="utf-8"?>
<styleSheet xmlns="http://schemas.openxmlformats.org/spreadsheetml/2006/main">
  <numFmts count="15">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h\:mm\.ss\ "/>
    <numFmt numFmtId="165" formatCode="#,##0.000"/>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57">
    <font>
      <sz val="10"/>
      <color indexed="8"/>
      <name val="ARIAL"/>
      <family val="0"/>
    </font>
    <font>
      <sz val="7"/>
      <color indexed="8"/>
      <name val="Times New Roman"/>
      <family val="0"/>
    </font>
    <font>
      <b/>
      <sz val="10"/>
      <color indexed="8"/>
      <name val="Times New Roman"/>
      <family val="1"/>
    </font>
    <font>
      <sz val="10"/>
      <color indexed="8"/>
      <name val="Times New Roman"/>
      <family val="1"/>
    </font>
    <font>
      <sz val="8"/>
      <color indexed="8"/>
      <name val="Times New Roman"/>
      <family val="1"/>
    </font>
    <font>
      <b/>
      <sz val="8"/>
      <color indexed="8"/>
      <name val="Times New Roman"/>
      <family val="1"/>
    </font>
    <font>
      <b/>
      <sz val="9"/>
      <color indexed="8"/>
      <name val="Times New Roman"/>
      <family val="1"/>
    </font>
    <font>
      <sz val="8"/>
      <name val="Times New Roman"/>
      <family val="1"/>
    </font>
    <font>
      <b/>
      <sz val="11"/>
      <color indexed="8"/>
      <name val="Times New Roman"/>
      <family val="1"/>
    </font>
    <font>
      <sz val="10"/>
      <color indexed="8"/>
      <name val="Arial"/>
      <family val="2"/>
    </font>
    <font>
      <sz val="10"/>
      <name val="Arial"/>
      <family val="2"/>
    </font>
    <font>
      <b/>
      <sz val="8"/>
      <name val="Times New Roman"/>
      <family val="1"/>
    </font>
    <font>
      <b/>
      <sz val="9"/>
      <name val="Times New Roman"/>
      <family val="1"/>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5"/>
      <color indexed="53"/>
      <name val="Calibri"/>
      <family val="2"/>
    </font>
    <font>
      <b/>
      <sz val="11"/>
      <color indexed="53"/>
      <name val="Calibri"/>
      <family val="2"/>
    </font>
    <font>
      <sz val="11"/>
      <color indexed="61"/>
      <name val="Calibri"/>
      <family val="2"/>
    </font>
    <font>
      <sz val="11"/>
      <color indexed="20"/>
      <name val="Calibri"/>
      <family val="2"/>
    </font>
    <font>
      <sz val="11"/>
      <color indexed="59"/>
      <name val="Calibri"/>
      <family val="2"/>
    </font>
    <font>
      <sz val="12"/>
      <color indexed="8"/>
      <name val="Calibri"/>
      <family val="2"/>
    </font>
    <font>
      <b/>
      <sz val="11"/>
      <color indexed="62"/>
      <name val="Calibri"/>
      <family val="2"/>
    </font>
    <font>
      <sz val="11"/>
      <color indexed="10"/>
      <name val="Calibri"/>
      <family val="2"/>
    </font>
    <font>
      <i/>
      <sz val="11"/>
      <color indexed="23"/>
      <name val="Calibri"/>
      <family val="2"/>
    </font>
    <font>
      <sz val="18"/>
      <color indexed="53"/>
      <name val="Calibri Light"/>
      <family val="2"/>
    </font>
    <font>
      <b/>
      <sz val="13"/>
      <color indexed="53"/>
      <name val="Calibri"/>
      <family val="2"/>
    </font>
    <font>
      <b/>
      <sz val="11"/>
      <color indexed="8"/>
      <name val="Calibri"/>
      <family val="2"/>
    </font>
    <font>
      <sz val="8"/>
      <color indexed="55"/>
      <name val="Times New Roman"/>
      <family val="1"/>
    </font>
    <font>
      <sz val="8"/>
      <color indexed="10"/>
      <name val="Times New Roman"/>
      <family val="1"/>
    </font>
    <font>
      <b/>
      <sz val="8"/>
      <color indexed="10"/>
      <name val="Times New Roman"/>
      <family val="1"/>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Times New Roman"/>
      <family val="1"/>
    </font>
    <font>
      <sz val="8"/>
      <color rgb="FF002060"/>
      <name val="Times New Roman"/>
      <family val="1"/>
    </font>
    <font>
      <sz val="8"/>
      <color rgb="FFFF0000"/>
      <name val="Times New Roman"/>
      <family val="1"/>
    </font>
    <font>
      <b/>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0" borderId="0">
      <alignment/>
      <protection/>
    </xf>
    <xf numFmtId="0" fontId="9" fillId="0" borderId="0">
      <alignment vertical="top"/>
      <protection/>
    </xf>
    <xf numFmtId="0" fontId="10" fillId="0" borderId="0">
      <alignment/>
      <protection/>
    </xf>
    <xf numFmtId="0" fontId="35" fillId="0" borderId="0">
      <alignment/>
      <protection/>
    </xf>
    <xf numFmtId="0" fontId="35" fillId="0" borderId="0">
      <alignment/>
      <protection/>
    </xf>
    <xf numFmtId="0" fontId="35"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61">
    <xf numFmtId="0" fontId="0" fillId="0" borderId="0" xfId="0" applyAlignment="1">
      <alignment vertical="top"/>
    </xf>
    <xf numFmtId="4" fontId="4" fillId="0" borderId="10" xfId="0" applyNumberFormat="1" applyFont="1" applyBorder="1" applyAlignment="1">
      <alignment horizontal="right" vertical="top" wrapText="1"/>
    </xf>
    <xf numFmtId="0" fontId="4" fillId="0" borderId="0" xfId="0" applyFont="1" applyAlignment="1">
      <alignment horizontal="right" vertical="top"/>
    </xf>
    <xf numFmtId="0" fontId="1" fillId="0" borderId="10" xfId="0" applyFont="1" applyFill="1" applyBorder="1" applyAlignment="1">
      <alignment vertical="top" wrapText="1"/>
    </xf>
    <xf numFmtId="0" fontId="5" fillId="0" borderId="0" xfId="0" applyFont="1" applyAlignment="1">
      <alignment horizontal="right" vertical="top"/>
    </xf>
    <xf numFmtId="0" fontId="4" fillId="0" borderId="10" xfId="0" applyFont="1" applyFill="1" applyBorder="1" applyAlignment="1">
      <alignment vertical="top" wrapText="1"/>
    </xf>
    <xf numFmtId="0" fontId="4" fillId="0" borderId="10" xfId="0" applyFont="1" applyFill="1" applyBorder="1" applyAlignment="1">
      <alignment vertical="top" wrapText="1" readingOrder="1"/>
    </xf>
    <xf numFmtId="0" fontId="53" fillId="0" borderId="10" xfId="0" applyFont="1" applyFill="1" applyBorder="1" applyAlignment="1">
      <alignment vertical="center" wrapText="1"/>
    </xf>
    <xf numFmtId="0" fontId="7" fillId="0" borderId="10" xfId="0" applyFont="1" applyFill="1" applyBorder="1" applyAlignment="1">
      <alignment vertical="center" wrapText="1"/>
    </xf>
    <xf numFmtId="0" fontId="3" fillId="0" borderId="0" xfId="0" applyFont="1" applyAlignment="1">
      <alignment vertical="top"/>
    </xf>
    <xf numFmtId="0" fontId="0" fillId="0" borderId="0" xfId="0" applyFill="1" applyAlignment="1">
      <alignment vertical="top"/>
    </xf>
    <xf numFmtId="0" fontId="53" fillId="33" borderId="10" xfId="0" applyFont="1" applyFill="1" applyBorder="1" applyAlignment="1">
      <alignment vertical="center" wrapText="1"/>
    </xf>
    <xf numFmtId="0" fontId="1" fillId="33" borderId="10" xfId="0" applyFont="1" applyFill="1" applyBorder="1" applyAlignment="1">
      <alignment vertical="top" wrapText="1" readingOrder="1"/>
    </xf>
    <xf numFmtId="0" fontId="0" fillId="33" borderId="0" xfId="0" applyFill="1" applyAlignment="1">
      <alignment vertical="top"/>
    </xf>
    <xf numFmtId="0" fontId="1" fillId="33" borderId="10" xfId="0" applyFont="1" applyFill="1" applyBorder="1" applyAlignment="1">
      <alignment vertical="top" wrapText="1"/>
    </xf>
    <xf numFmtId="0" fontId="1" fillId="0" borderId="10" xfId="0" applyFont="1" applyFill="1" applyBorder="1" applyAlignment="1">
      <alignment vertical="top" wrapText="1"/>
    </xf>
    <xf numFmtId="0" fontId="54" fillId="0" borderId="10" xfId="0" applyFont="1" applyFill="1" applyBorder="1" applyAlignment="1">
      <alignment vertical="top" wrapText="1"/>
    </xf>
    <xf numFmtId="0" fontId="54" fillId="0" borderId="10" xfId="0" applyFont="1" applyFill="1" applyBorder="1" applyAlignment="1">
      <alignment vertical="top" wrapText="1" readingOrder="1"/>
    </xf>
    <xf numFmtId="0" fontId="54" fillId="0" borderId="11" xfId="0" applyFont="1" applyFill="1" applyBorder="1" applyAlignment="1">
      <alignment vertical="top" wrapText="1"/>
    </xf>
    <xf numFmtId="0" fontId="54" fillId="0" borderId="11" xfId="0" applyFont="1" applyFill="1" applyBorder="1" applyAlignment="1">
      <alignment vertical="top" wrapText="1" readingOrder="1"/>
    </xf>
    <xf numFmtId="0" fontId="54" fillId="33" borderId="10" xfId="0" applyFont="1" applyFill="1" applyBorder="1" applyAlignment="1">
      <alignment vertical="top" wrapText="1" readingOrder="1"/>
    </xf>
    <xf numFmtId="0" fontId="11" fillId="0" borderId="0" xfId="0" applyFont="1" applyAlignment="1">
      <alignment horizontal="right" vertical="top"/>
    </xf>
    <xf numFmtId="3" fontId="11" fillId="0" borderId="10" xfId="0" applyNumberFormat="1" applyFont="1" applyBorder="1" applyAlignment="1">
      <alignment horizontal="right" vertical="top" wrapText="1"/>
    </xf>
    <xf numFmtId="0" fontId="5" fillId="34" borderId="1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13" xfId="0" applyFont="1" applyFill="1" applyBorder="1" applyAlignment="1">
      <alignment horizontal="center" vertical="top"/>
    </xf>
    <xf numFmtId="0" fontId="0" fillId="0" borderId="0" xfId="0" applyBorder="1" applyAlignment="1">
      <alignment vertical="top"/>
    </xf>
    <xf numFmtId="0" fontId="2" fillId="0" borderId="0" xfId="0" applyFont="1" applyFill="1" applyBorder="1" applyAlignment="1">
      <alignment horizontal="center" vertical="center"/>
    </xf>
    <xf numFmtId="0" fontId="6" fillId="0" borderId="10" xfId="0" applyFont="1" applyBorder="1" applyAlignment="1">
      <alignment horizontal="center" vertical="center" wrapText="1" shrinkToFit="1"/>
    </xf>
    <xf numFmtId="0" fontId="2"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vertical="top"/>
    </xf>
    <xf numFmtId="4" fontId="4" fillId="0" borderId="0" xfId="0" applyNumberFormat="1" applyFont="1" applyAlignment="1">
      <alignment horizontal="right" vertical="top"/>
    </xf>
    <xf numFmtId="3" fontId="11" fillId="0" borderId="10" xfId="0" applyNumberFormat="1" applyFont="1" applyFill="1" applyBorder="1" applyAlignment="1">
      <alignment horizontal="right" vertical="top" wrapText="1"/>
    </xf>
    <xf numFmtId="4" fontId="55" fillId="0" borderId="10" xfId="0" applyNumberFormat="1" applyFont="1" applyBorder="1" applyAlignment="1">
      <alignment horizontal="right" vertical="top" wrapText="1"/>
    </xf>
    <xf numFmtId="4" fontId="56" fillId="0" borderId="10" xfId="0" applyNumberFormat="1" applyFont="1" applyBorder="1" applyAlignment="1">
      <alignment horizontal="right" vertical="top" wrapText="1"/>
    </xf>
    <xf numFmtId="4" fontId="55" fillId="33" borderId="10" xfId="0" applyNumberFormat="1" applyFont="1" applyFill="1" applyBorder="1" applyAlignment="1">
      <alignment horizontal="right" vertical="top" wrapText="1"/>
    </xf>
    <xf numFmtId="4" fontId="56" fillId="33" borderId="10" xfId="0" applyNumberFormat="1" applyFont="1" applyFill="1" applyBorder="1" applyAlignment="1">
      <alignment horizontal="right" vertical="top" wrapText="1"/>
    </xf>
    <xf numFmtId="0" fontId="12" fillId="34" borderId="14"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shrinkToFit="1"/>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top"/>
    </xf>
    <xf numFmtId="0" fontId="2" fillId="0" borderId="0" xfId="0" applyFont="1" applyBorder="1" applyAlignment="1">
      <alignment horizontal="center" vertical="top"/>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 fillId="34" borderId="10" xfId="0" applyFont="1" applyFill="1" applyBorder="1" applyAlignment="1">
      <alignment horizontal="center" vertical="center"/>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 fillId="34" borderId="10" xfId="0" applyFont="1" applyFill="1" applyBorder="1" applyAlignment="1">
      <alignment horizontal="center"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3" xfId="55"/>
    <cellStyle name="Normal 4" xfId="56"/>
    <cellStyle name="Normal 5"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1"/>
  <sheetViews>
    <sheetView tabSelected="1" zoomScale="130" zoomScaleNormal="130" zoomScalePageLayoutView="0" workbookViewId="0" topLeftCell="A1">
      <selection activeCell="A4" sqref="A4:I4"/>
    </sheetView>
  </sheetViews>
  <sheetFormatPr defaultColWidth="11.421875" defaultRowHeight="12.75"/>
  <cols>
    <col min="1" max="1" width="16.57421875" style="30" customWidth="1"/>
    <col min="2" max="2" width="39.00390625" style="0" customWidth="1"/>
    <col min="3" max="3" width="42.28125" style="9" customWidth="1"/>
    <col min="4" max="4" width="9.8515625" style="0" customWidth="1"/>
    <col min="5" max="5" width="14.57421875" style="2" customWidth="1"/>
    <col min="6" max="6" width="13.00390625" style="4" customWidth="1"/>
    <col min="7" max="7" width="11.00390625" style="2" customWidth="1"/>
    <col min="8" max="8" width="11.00390625" style="21" customWidth="1"/>
    <col min="9" max="9" width="11.421875" style="0" customWidth="1"/>
    <col min="13" max="20" width="0" style="0" hidden="1" customWidth="1"/>
  </cols>
  <sheetData>
    <row r="1" spans="1:9" ht="12.75">
      <c r="A1" s="53" t="s">
        <v>125</v>
      </c>
      <c r="B1" s="53"/>
      <c r="C1" s="53"/>
      <c r="D1" s="53"/>
      <c r="E1" s="53"/>
      <c r="F1" s="53"/>
      <c r="G1" s="53"/>
      <c r="H1" s="53"/>
      <c r="I1" s="53"/>
    </row>
    <row r="2" spans="1:9" ht="12.75">
      <c r="A2" s="53" t="s">
        <v>126</v>
      </c>
      <c r="B2" s="53"/>
      <c r="C2" s="53"/>
      <c r="D2" s="53"/>
      <c r="E2" s="53"/>
      <c r="F2" s="53"/>
      <c r="G2" s="53"/>
      <c r="H2" s="53"/>
      <c r="I2" s="53"/>
    </row>
    <row r="3" spans="1:9" ht="12.75">
      <c r="A3" s="53" t="s">
        <v>162</v>
      </c>
      <c r="B3" s="53"/>
      <c r="C3" s="53"/>
      <c r="D3" s="53"/>
      <c r="E3" s="53"/>
      <c r="F3" s="53"/>
      <c r="G3" s="53"/>
      <c r="H3" s="53"/>
      <c r="I3" s="53"/>
    </row>
    <row r="4" spans="1:9" s="27" customFormat="1" ht="12.75">
      <c r="A4" s="54" t="s">
        <v>127</v>
      </c>
      <c r="B4" s="54"/>
      <c r="C4" s="54"/>
      <c r="D4" s="54"/>
      <c r="E4" s="54"/>
      <c r="F4" s="54"/>
      <c r="G4" s="54"/>
      <c r="H4" s="54"/>
      <c r="I4" s="54"/>
    </row>
    <row r="5" spans="1:9" s="10" customFormat="1" ht="12.75">
      <c r="A5" s="28"/>
      <c r="B5" s="26"/>
      <c r="C5" s="26"/>
      <c r="D5" s="26"/>
      <c r="E5" s="26"/>
      <c r="F5" s="25"/>
      <c r="G5" s="25"/>
      <c r="H5" s="25"/>
      <c r="I5" s="25"/>
    </row>
    <row r="6" spans="1:9" ht="24">
      <c r="A6" s="41" t="s">
        <v>63</v>
      </c>
      <c r="B6" s="57" t="s">
        <v>63</v>
      </c>
      <c r="C6" s="57" t="s">
        <v>64</v>
      </c>
      <c r="D6" s="60" t="s">
        <v>75</v>
      </c>
      <c r="E6" s="24" t="s">
        <v>129</v>
      </c>
      <c r="F6" s="58" t="s">
        <v>66</v>
      </c>
      <c r="G6" s="58" t="s">
        <v>122</v>
      </c>
      <c r="H6" s="39" t="s">
        <v>77</v>
      </c>
      <c r="I6" s="55" t="s">
        <v>76</v>
      </c>
    </row>
    <row r="7" spans="1:16" ht="32.25" customHeight="1">
      <c r="A7" s="42"/>
      <c r="B7" s="57"/>
      <c r="C7" s="57"/>
      <c r="D7" s="60"/>
      <c r="E7" s="23" t="s">
        <v>160</v>
      </c>
      <c r="F7" s="59"/>
      <c r="G7" s="59"/>
      <c r="H7" s="40"/>
      <c r="I7" s="56"/>
      <c r="M7" s="32" t="s">
        <v>149</v>
      </c>
      <c r="N7" s="32" t="s">
        <v>150</v>
      </c>
      <c r="O7" s="32" t="s">
        <v>151</v>
      </c>
      <c r="P7" s="32" t="s">
        <v>152</v>
      </c>
    </row>
    <row r="8" spans="1:18" ht="56.25">
      <c r="A8" s="43" t="s">
        <v>143</v>
      </c>
      <c r="B8" s="16" t="s">
        <v>0</v>
      </c>
      <c r="C8" s="5" t="s">
        <v>65</v>
      </c>
      <c r="D8" s="3" t="s">
        <v>1</v>
      </c>
      <c r="E8" s="35">
        <v>11825497.48</v>
      </c>
      <c r="F8" s="36">
        <f>SUM(E8:E8)</f>
        <v>11825497.48</v>
      </c>
      <c r="G8" s="35" t="s">
        <v>78</v>
      </c>
      <c r="H8" s="34">
        <v>516578</v>
      </c>
      <c r="I8" s="34">
        <v>502007</v>
      </c>
      <c r="K8" s="32" t="s">
        <v>148</v>
      </c>
      <c r="M8">
        <v>402332</v>
      </c>
      <c r="N8">
        <v>94704</v>
      </c>
      <c r="O8" s="32">
        <f>+M8+N8</f>
        <v>497036</v>
      </c>
      <c r="P8">
        <v>279341</v>
      </c>
      <c r="Q8">
        <v>49325</v>
      </c>
      <c r="R8">
        <f>+P8+Q8</f>
        <v>328666</v>
      </c>
    </row>
    <row r="9" spans="1:9" ht="67.5">
      <c r="A9" s="43"/>
      <c r="B9" s="17" t="s">
        <v>2</v>
      </c>
      <c r="C9" s="6" t="s">
        <v>67</v>
      </c>
      <c r="D9" s="3" t="s">
        <v>3</v>
      </c>
      <c r="E9" s="35">
        <v>136102.54</v>
      </c>
      <c r="F9" s="36">
        <f aca="true" t="shared" si="0" ref="F9:F41">SUM(E9:E9)</f>
        <v>136102.54</v>
      </c>
      <c r="G9" s="35">
        <f>+F9/H9</f>
        <v>0.27032201683075696</v>
      </c>
      <c r="H9" s="34">
        <v>503483</v>
      </c>
      <c r="I9" s="34">
        <v>469614</v>
      </c>
    </row>
    <row r="10" spans="1:9" ht="43.5" customHeight="1">
      <c r="A10" s="43"/>
      <c r="B10" s="17" t="s">
        <v>4</v>
      </c>
      <c r="C10" s="6" t="s">
        <v>68</v>
      </c>
      <c r="D10" s="3" t="s">
        <v>3</v>
      </c>
      <c r="E10" s="35">
        <v>30492.92</v>
      </c>
      <c r="F10" s="36">
        <f t="shared" si="0"/>
        <v>30492.92</v>
      </c>
      <c r="G10" s="35" t="s">
        <v>78</v>
      </c>
      <c r="H10" s="34">
        <v>21699</v>
      </c>
      <c r="I10" s="34">
        <v>18949</v>
      </c>
    </row>
    <row r="11" spans="1:9" ht="54.75" customHeight="1">
      <c r="A11" s="43"/>
      <c r="B11" s="17" t="s">
        <v>5</v>
      </c>
      <c r="C11" s="6" t="s">
        <v>69</v>
      </c>
      <c r="D11" s="3" t="s">
        <v>1</v>
      </c>
      <c r="E11" s="35">
        <v>74971.5</v>
      </c>
      <c r="F11" s="36">
        <f t="shared" si="0"/>
        <v>74971.5</v>
      </c>
      <c r="G11" s="35" t="s">
        <v>78</v>
      </c>
      <c r="H11" s="1" t="s">
        <v>78</v>
      </c>
      <c r="I11" s="1" t="s">
        <v>78</v>
      </c>
    </row>
    <row r="12" spans="1:9" ht="54.75" customHeight="1">
      <c r="A12" s="43"/>
      <c r="B12" s="17" t="s">
        <v>134</v>
      </c>
      <c r="C12" s="6" t="s">
        <v>135</v>
      </c>
      <c r="D12" s="3" t="s">
        <v>136</v>
      </c>
      <c r="E12" s="35">
        <v>11172486.06</v>
      </c>
      <c r="F12" s="36">
        <f t="shared" si="0"/>
        <v>11172486.06</v>
      </c>
      <c r="G12" s="35"/>
      <c r="H12" s="34">
        <v>287692</v>
      </c>
      <c r="I12" s="34">
        <v>283525</v>
      </c>
    </row>
    <row r="13" spans="1:9" ht="45" customHeight="1">
      <c r="A13" s="43"/>
      <c r="B13" s="17" t="s">
        <v>6</v>
      </c>
      <c r="C13" s="6" t="s">
        <v>70</v>
      </c>
      <c r="D13" s="3" t="s">
        <v>3</v>
      </c>
      <c r="E13" s="35">
        <v>594411054.75</v>
      </c>
      <c r="F13" s="36">
        <f t="shared" si="0"/>
        <v>594411054.75</v>
      </c>
      <c r="G13" s="35">
        <f>+F13/H13</f>
        <v>1419.6925045976736</v>
      </c>
      <c r="H13" s="34">
        <v>418690</v>
      </c>
      <c r="I13" s="34">
        <v>405566</v>
      </c>
    </row>
    <row r="14" spans="1:9" ht="44.25" customHeight="1">
      <c r="A14" s="43"/>
      <c r="B14" s="17" t="s">
        <v>7</v>
      </c>
      <c r="C14" s="6" t="s">
        <v>71</v>
      </c>
      <c r="D14" s="3" t="s">
        <v>8</v>
      </c>
      <c r="E14" s="35">
        <v>8172138.19</v>
      </c>
      <c r="F14" s="36">
        <f t="shared" si="0"/>
        <v>8172138.19</v>
      </c>
      <c r="G14" s="35" t="s">
        <v>78</v>
      </c>
      <c r="H14" s="34">
        <v>516578</v>
      </c>
      <c r="I14" s="34" t="s">
        <v>159</v>
      </c>
    </row>
    <row r="15" spans="1:9" ht="125.25" customHeight="1">
      <c r="A15" s="43"/>
      <c r="B15" s="17" t="s">
        <v>9</v>
      </c>
      <c r="C15" s="6" t="s">
        <v>72</v>
      </c>
      <c r="D15" s="3" t="s">
        <v>3</v>
      </c>
      <c r="E15" s="35">
        <v>13744060</v>
      </c>
      <c r="F15" s="36">
        <f t="shared" si="0"/>
        <v>13744060</v>
      </c>
      <c r="G15" s="35"/>
      <c r="H15" s="34">
        <v>2104</v>
      </c>
      <c r="I15" s="34">
        <v>0</v>
      </c>
    </row>
    <row r="16" spans="1:20" ht="42.75" customHeight="1">
      <c r="A16" s="43"/>
      <c r="B16" s="17" t="s">
        <v>10</v>
      </c>
      <c r="C16" s="6" t="s">
        <v>73</v>
      </c>
      <c r="D16" s="3" t="s">
        <v>3</v>
      </c>
      <c r="E16" s="35">
        <v>0</v>
      </c>
      <c r="F16" s="36">
        <f t="shared" si="0"/>
        <v>0</v>
      </c>
      <c r="G16" s="35">
        <f>+F16/H16</f>
        <v>0</v>
      </c>
      <c r="H16" s="34">
        <v>1000</v>
      </c>
      <c r="I16" s="34">
        <v>0</v>
      </c>
      <c r="M16" s="32" t="s">
        <v>153</v>
      </c>
      <c r="N16" s="32" t="s">
        <v>154</v>
      </c>
      <c r="O16" s="32" t="s">
        <v>155</v>
      </c>
      <c r="P16" s="32" t="s">
        <v>151</v>
      </c>
      <c r="Q16" s="32" t="s">
        <v>156</v>
      </c>
      <c r="R16" s="32" t="s">
        <v>154</v>
      </c>
      <c r="S16" s="32" t="s">
        <v>157</v>
      </c>
      <c r="T16" s="32" t="s">
        <v>158</v>
      </c>
    </row>
    <row r="17" spans="1:20" ht="67.5">
      <c r="A17" s="43"/>
      <c r="B17" s="17" t="s">
        <v>11</v>
      </c>
      <c r="C17" s="6" t="s">
        <v>74</v>
      </c>
      <c r="D17" s="3" t="s">
        <v>3</v>
      </c>
      <c r="E17" s="35">
        <v>474458.88</v>
      </c>
      <c r="F17" s="36">
        <f t="shared" si="0"/>
        <v>474458.88</v>
      </c>
      <c r="G17" s="35"/>
      <c r="H17" s="34">
        <v>51397</v>
      </c>
      <c r="I17" s="34">
        <v>28401</v>
      </c>
      <c r="M17" s="32">
        <v>370469</v>
      </c>
      <c r="N17" s="32">
        <v>806970</v>
      </c>
      <c r="O17">
        <v>866009</v>
      </c>
      <c r="P17">
        <f>+M17+N17+O17</f>
        <v>2043448</v>
      </c>
      <c r="Q17">
        <v>211416</v>
      </c>
      <c r="R17">
        <v>602065</v>
      </c>
      <c r="S17">
        <v>499445</v>
      </c>
      <c r="T17">
        <f>+Q17+R17+S17</f>
        <v>1312926</v>
      </c>
    </row>
    <row r="18" spans="1:18" ht="51.75" customHeight="1">
      <c r="A18" s="43"/>
      <c r="B18" s="17" t="s">
        <v>12</v>
      </c>
      <c r="C18" s="6" t="s">
        <v>128</v>
      </c>
      <c r="D18" s="3" t="s">
        <v>3</v>
      </c>
      <c r="E18" s="35">
        <v>150404752.78</v>
      </c>
      <c r="F18" s="36">
        <f t="shared" si="0"/>
        <v>150404752.78</v>
      </c>
      <c r="G18" s="35">
        <f>+F18/H18</f>
        <v>1536.498373447205</v>
      </c>
      <c r="H18" s="34">
        <v>97888</v>
      </c>
      <c r="I18" s="34">
        <v>96441</v>
      </c>
      <c r="P18">
        <v>2043448</v>
      </c>
      <c r="Q18">
        <v>1312926</v>
      </c>
      <c r="R18" s="32" t="s">
        <v>148</v>
      </c>
    </row>
    <row r="19" spans="1:9" ht="112.5">
      <c r="A19" s="43"/>
      <c r="B19" s="17" t="s">
        <v>13</v>
      </c>
      <c r="C19" s="7" t="s">
        <v>79</v>
      </c>
      <c r="D19" s="3" t="s">
        <v>8</v>
      </c>
      <c r="E19" s="35">
        <v>0</v>
      </c>
      <c r="F19" s="36">
        <f t="shared" si="0"/>
        <v>0</v>
      </c>
      <c r="G19" s="35" t="s">
        <v>78</v>
      </c>
      <c r="H19" s="34">
        <v>97888</v>
      </c>
      <c r="I19" s="34">
        <v>0</v>
      </c>
    </row>
    <row r="20" spans="1:9" ht="78.75">
      <c r="A20" s="43"/>
      <c r="B20" s="17" t="s">
        <v>14</v>
      </c>
      <c r="C20" s="7" t="s">
        <v>80</v>
      </c>
      <c r="D20" s="3" t="s">
        <v>3</v>
      </c>
      <c r="E20" s="35">
        <v>0</v>
      </c>
      <c r="F20" s="36">
        <f t="shared" si="0"/>
        <v>0</v>
      </c>
      <c r="G20" s="35"/>
      <c r="H20" s="34">
        <v>984</v>
      </c>
      <c r="I20" s="34">
        <v>0</v>
      </c>
    </row>
    <row r="21" spans="1:9" ht="114.75" customHeight="1">
      <c r="A21" s="44" t="s">
        <v>142</v>
      </c>
      <c r="B21" s="16" t="s">
        <v>15</v>
      </c>
      <c r="C21" s="7" t="s">
        <v>81</v>
      </c>
      <c r="D21" s="3" t="s">
        <v>1</v>
      </c>
      <c r="E21" s="35">
        <v>47170513.28</v>
      </c>
      <c r="F21" s="36">
        <f t="shared" si="0"/>
        <v>47170513.28</v>
      </c>
      <c r="G21" s="35" t="s">
        <v>78</v>
      </c>
      <c r="H21" s="34">
        <v>2066349</v>
      </c>
      <c r="I21" s="34">
        <v>2011672</v>
      </c>
    </row>
    <row r="22" spans="1:9" ht="22.5">
      <c r="A22" s="44"/>
      <c r="B22" s="16" t="s">
        <v>16</v>
      </c>
      <c r="C22" s="7" t="s">
        <v>82</v>
      </c>
      <c r="D22" s="3" t="s">
        <v>3</v>
      </c>
      <c r="E22" s="35">
        <v>598914.25</v>
      </c>
      <c r="F22" s="36">
        <f t="shared" si="0"/>
        <v>598914.25</v>
      </c>
      <c r="G22" s="35"/>
      <c r="H22" s="34">
        <v>20000</v>
      </c>
      <c r="I22" s="34">
        <v>0</v>
      </c>
    </row>
    <row r="23" spans="1:9" ht="67.5">
      <c r="A23" s="44"/>
      <c r="B23" s="16" t="s">
        <v>17</v>
      </c>
      <c r="C23" s="7" t="s">
        <v>84</v>
      </c>
      <c r="D23" s="3" t="s">
        <v>3</v>
      </c>
      <c r="E23" s="35">
        <v>352158.85</v>
      </c>
      <c r="F23" s="36">
        <f t="shared" si="0"/>
        <v>352158.85</v>
      </c>
      <c r="G23" s="35">
        <f>+F23/H23</f>
        <v>0.1721140043957247</v>
      </c>
      <c r="H23" s="34">
        <v>2046079</v>
      </c>
      <c r="I23" s="34">
        <v>1940071</v>
      </c>
    </row>
    <row r="24" spans="1:9" ht="56.25">
      <c r="A24" s="44"/>
      <c r="B24" s="16" t="s">
        <v>18</v>
      </c>
      <c r="C24" s="7" t="s">
        <v>83</v>
      </c>
      <c r="D24" s="3" t="s">
        <v>3</v>
      </c>
      <c r="E24" s="35">
        <v>71383.9</v>
      </c>
      <c r="F24" s="36">
        <f t="shared" si="0"/>
        <v>71383.9</v>
      </c>
      <c r="G24" s="35">
        <f>+F24/H24</f>
        <v>0.8269778380194395</v>
      </c>
      <c r="H24" s="34">
        <v>86319</v>
      </c>
      <c r="I24" s="34">
        <v>79663</v>
      </c>
    </row>
    <row r="25" spans="1:9" ht="56.25">
      <c r="A25" s="44"/>
      <c r="B25" s="17" t="s">
        <v>19</v>
      </c>
      <c r="C25" s="7" t="s">
        <v>85</v>
      </c>
      <c r="D25" s="3" t="s">
        <v>1</v>
      </c>
      <c r="E25" s="35">
        <v>8596362.3</v>
      </c>
      <c r="F25" s="36">
        <f t="shared" si="0"/>
        <v>8596362.3</v>
      </c>
      <c r="G25" s="35" t="s">
        <v>78</v>
      </c>
      <c r="H25" s="1" t="s">
        <v>78</v>
      </c>
      <c r="I25" s="1" t="s">
        <v>78</v>
      </c>
    </row>
    <row r="26" spans="1:9" ht="67.5">
      <c r="A26" s="44"/>
      <c r="B26" s="17" t="s">
        <v>137</v>
      </c>
      <c r="C26" s="6" t="s">
        <v>138</v>
      </c>
      <c r="D26" s="15" t="s">
        <v>3</v>
      </c>
      <c r="E26" s="35">
        <v>38480014.94</v>
      </c>
      <c r="F26" s="36">
        <f t="shared" si="0"/>
        <v>38480014.94</v>
      </c>
      <c r="G26" s="35"/>
      <c r="H26" s="34">
        <v>1003641</v>
      </c>
      <c r="I26" s="34">
        <v>996197</v>
      </c>
    </row>
    <row r="27" spans="1:9" ht="56.25">
      <c r="A27" s="44"/>
      <c r="B27" s="17" t="s">
        <v>21</v>
      </c>
      <c r="C27" s="6" t="s">
        <v>87</v>
      </c>
      <c r="D27" s="3" t="s">
        <v>3</v>
      </c>
      <c r="E27" s="35">
        <v>615035667.88</v>
      </c>
      <c r="F27" s="36">
        <f t="shared" si="0"/>
        <v>615035667.88</v>
      </c>
      <c r="G27" s="35">
        <f>+F27/H27</f>
        <v>1645.9503082431904</v>
      </c>
      <c r="H27" s="34">
        <v>373666</v>
      </c>
      <c r="I27" s="34">
        <v>368050</v>
      </c>
    </row>
    <row r="28" spans="1:9" ht="56.25">
      <c r="A28" s="44"/>
      <c r="B28" s="17" t="s">
        <v>22</v>
      </c>
      <c r="C28" s="6" t="s">
        <v>86</v>
      </c>
      <c r="D28" s="3" t="s">
        <v>3</v>
      </c>
      <c r="E28" s="35">
        <v>1919929985.64</v>
      </c>
      <c r="F28" s="36">
        <f t="shared" si="0"/>
        <v>1919929985.64</v>
      </c>
      <c r="G28" s="35">
        <f>+F28/H28</f>
        <v>2348.0326995533683</v>
      </c>
      <c r="H28" s="34">
        <v>817676</v>
      </c>
      <c r="I28" s="34">
        <v>797080</v>
      </c>
    </row>
    <row r="29" spans="1:9" ht="112.5">
      <c r="A29" s="44"/>
      <c r="B29" s="16" t="s">
        <v>23</v>
      </c>
      <c r="C29" s="7" t="s">
        <v>79</v>
      </c>
      <c r="D29" s="3" t="s">
        <v>8</v>
      </c>
      <c r="E29" s="35">
        <v>10397950.82</v>
      </c>
      <c r="F29" s="36">
        <f t="shared" si="0"/>
        <v>10397950.82</v>
      </c>
      <c r="G29" s="35" t="s">
        <v>78</v>
      </c>
      <c r="H29" s="34">
        <f>+H27+H28</f>
        <v>1191342</v>
      </c>
      <c r="I29" s="34">
        <f>+I27+I28</f>
        <v>1165130</v>
      </c>
    </row>
    <row r="30" spans="1:9" ht="56.25">
      <c r="A30" s="44"/>
      <c r="B30" s="17" t="s">
        <v>24</v>
      </c>
      <c r="C30" s="7" t="s">
        <v>88</v>
      </c>
      <c r="D30" s="3" t="s">
        <v>1</v>
      </c>
      <c r="E30" s="35">
        <v>0</v>
      </c>
      <c r="F30" s="36">
        <f t="shared" si="0"/>
        <v>0</v>
      </c>
      <c r="G30" s="35" t="s">
        <v>78</v>
      </c>
      <c r="H30" s="34">
        <v>360874</v>
      </c>
      <c r="I30" s="34">
        <v>0</v>
      </c>
    </row>
    <row r="31" spans="1:9" ht="78.75">
      <c r="A31" s="44"/>
      <c r="B31" s="17" t="s">
        <v>25</v>
      </c>
      <c r="C31" s="7" t="s">
        <v>80</v>
      </c>
      <c r="D31" s="3" t="s">
        <v>3</v>
      </c>
      <c r="E31" s="35">
        <v>21932350</v>
      </c>
      <c r="F31" s="36">
        <f t="shared" si="0"/>
        <v>21932350</v>
      </c>
      <c r="G31" s="35"/>
      <c r="H31" s="34">
        <v>4855</v>
      </c>
      <c r="I31" s="34">
        <v>0</v>
      </c>
    </row>
    <row r="32" spans="1:9" ht="33.75">
      <c r="A32" s="44"/>
      <c r="B32" s="17" t="s">
        <v>26</v>
      </c>
      <c r="C32" s="7" t="s">
        <v>89</v>
      </c>
      <c r="D32" s="3" t="s">
        <v>3</v>
      </c>
      <c r="E32" s="35">
        <v>789790.12</v>
      </c>
      <c r="F32" s="36">
        <f t="shared" si="0"/>
        <v>789790.12</v>
      </c>
      <c r="G32" s="35"/>
      <c r="H32" s="34">
        <v>55751</v>
      </c>
      <c r="I32" s="34">
        <v>30354</v>
      </c>
    </row>
    <row r="33" spans="1:9" ht="45">
      <c r="A33" s="44"/>
      <c r="B33" s="17" t="s">
        <v>27</v>
      </c>
      <c r="C33" s="7" t="s">
        <v>90</v>
      </c>
      <c r="D33" s="3" t="s">
        <v>3</v>
      </c>
      <c r="E33" s="35">
        <v>618798362.81</v>
      </c>
      <c r="F33" s="36">
        <f t="shared" si="0"/>
        <v>618798362.81</v>
      </c>
      <c r="G33" s="35">
        <f>+F33/H33</f>
        <v>707.1924713859431</v>
      </c>
      <c r="H33" s="34">
        <v>875007</v>
      </c>
      <c r="I33" s="34">
        <v>846542</v>
      </c>
    </row>
    <row r="34" spans="1:9" ht="33.75">
      <c r="A34" s="44"/>
      <c r="B34" s="16" t="s">
        <v>28</v>
      </c>
      <c r="C34" s="7" t="s">
        <v>91</v>
      </c>
      <c r="D34" s="3" t="s">
        <v>8</v>
      </c>
      <c r="E34" s="35">
        <v>69144</v>
      </c>
      <c r="F34" s="36">
        <f t="shared" si="0"/>
        <v>69144</v>
      </c>
      <c r="G34" s="35" t="s">
        <v>78</v>
      </c>
      <c r="H34" s="34">
        <v>875007</v>
      </c>
      <c r="I34" s="34">
        <v>0</v>
      </c>
    </row>
    <row r="35" spans="1:9" ht="78.75">
      <c r="A35" s="44"/>
      <c r="B35" s="17" t="s">
        <v>29</v>
      </c>
      <c r="C35" s="8" t="s">
        <v>92</v>
      </c>
      <c r="D35" s="3" t="s">
        <v>3</v>
      </c>
      <c r="E35" s="35">
        <v>10204700</v>
      </c>
      <c r="F35" s="36">
        <f t="shared" si="0"/>
        <v>10204700</v>
      </c>
      <c r="G35" s="35"/>
      <c r="H35" s="34">
        <v>2279</v>
      </c>
      <c r="I35" s="34">
        <v>0</v>
      </c>
    </row>
    <row r="36" spans="1:13" ht="33.75">
      <c r="A36" s="44"/>
      <c r="B36" s="17" t="s">
        <v>30</v>
      </c>
      <c r="C36" s="7" t="s">
        <v>93</v>
      </c>
      <c r="D36" s="3" t="s">
        <v>3</v>
      </c>
      <c r="E36" s="35">
        <v>12301538.89</v>
      </c>
      <c r="F36" s="36">
        <f t="shared" si="0"/>
        <v>12301538.89</v>
      </c>
      <c r="G36" s="35">
        <f>+F36/H36</f>
        <v>1894.293022790268</v>
      </c>
      <c r="H36" s="34">
        <v>6494</v>
      </c>
      <c r="I36" s="34">
        <v>4968</v>
      </c>
      <c r="M36">
        <v>111325</v>
      </c>
    </row>
    <row r="37" spans="1:13" ht="56.25">
      <c r="A37" s="45" t="s">
        <v>145</v>
      </c>
      <c r="B37" s="18" t="s">
        <v>31</v>
      </c>
      <c r="C37" s="6" t="s">
        <v>139</v>
      </c>
      <c r="D37" s="3" t="s">
        <v>1</v>
      </c>
      <c r="E37" s="35">
        <v>16900096.97</v>
      </c>
      <c r="F37" s="36">
        <f t="shared" si="0"/>
        <v>16900096.97</v>
      </c>
      <c r="G37" s="35" t="s">
        <v>78</v>
      </c>
      <c r="H37" s="34">
        <f>+H38+H39</f>
        <v>300155</v>
      </c>
      <c r="I37" s="34">
        <f>+I38+I39</f>
        <v>281412</v>
      </c>
      <c r="L37" s="22"/>
      <c r="M37" s="22">
        <v>62027</v>
      </c>
    </row>
    <row r="38" spans="1:13" ht="45">
      <c r="A38" s="45"/>
      <c r="B38" s="18" t="s">
        <v>32</v>
      </c>
      <c r="C38" s="6" t="s">
        <v>140</v>
      </c>
      <c r="D38" s="3" t="s">
        <v>3</v>
      </c>
      <c r="E38" s="35">
        <v>220842176.51</v>
      </c>
      <c r="F38" s="36">
        <f t="shared" si="0"/>
        <v>220842176.51</v>
      </c>
      <c r="G38" s="35">
        <f>+F38/H38</f>
        <v>1130.7206276656204</v>
      </c>
      <c r="H38" s="22">
        <v>195311</v>
      </c>
      <c r="I38" s="22">
        <v>182822</v>
      </c>
      <c r="L38" s="22"/>
      <c r="M38" s="22">
        <f>+M36+M37</f>
        <v>173352</v>
      </c>
    </row>
    <row r="39" spans="1:9" ht="56.25">
      <c r="A39" s="45"/>
      <c r="B39" s="19" t="s">
        <v>33</v>
      </c>
      <c r="C39" s="6" t="s">
        <v>94</v>
      </c>
      <c r="D39" s="3" t="s">
        <v>3</v>
      </c>
      <c r="E39" s="35">
        <v>116959662.62</v>
      </c>
      <c r="F39" s="36">
        <f t="shared" si="0"/>
        <v>116959662.62</v>
      </c>
      <c r="G39" s="35">
        <f>+F39/H39</f>
        <v>1115.5589506314143</v>
      </c>
      <c r="H39" s="22">
        <v>104844</v>
      </c>
      <c r="I39" s="22">
        <v>98590</v>
      </c>
    </row>
    <row r="40" spans="1:9" ht="45">
      <c r="A40" s="45"/>
      <c r="B40" s="18" t="s">
        <v>34</v>
      </c>
      <c r="C40" s="6" t="s">
        <v>95</v>
      </c>
      <c r="D40" s="3" t="s">
        <v>3</v>
      </c>
      <c r="E40" s="35">
        <v>0</v>
      </c>
      <c r="F40" s="36">
        <f t="shared" si="0"/>
        <v>0</v>
      </c>
      <c r="G40" s="35">
        <f>+F40/H40</f>
        <v>0</v>
      </c>
      <c r="H40" s="22">
        <v>30000</v>
      </c>
      <c r="I40" s="22">
        <v>0</v>
      </c>
    </row>
    <row r="41" spans="1:9" ht="78.75">
      <c r="A41" s="45"/>
      <c r="B41" s="19" t="s">
        <v>35</v>
      </c>
      <c r="C41" s="6" t="s">
        <v>96</v>
      </c>
      <c r="D41" s="3" t="s">
        <v>1</v>
      </c>
      <c r="E41" s="35">
        <v>0</v>
      </c>
      <c r="F41" s="36">
        <f t="shared" si="0"/>
        <v>0</v>
      </c>
      <c r="G41" s="35" t="s">
        <v>78</v>
      </c>
      <c r="H41" s="34">
        <v>436</v>
      </c>
      <c r="I41" s="34">
        <v>0</v>
      </c>
    </row>
    <row r="42" spans="1:9" ht="33.75">
      <c r="A42" s="45"/>
      <c r="B42" s="19" t="s">
        <v>36</v>
      </c>
      <c r="C42" s="6" t="s">
        <v>97</v>
      </c>
      <c r="D42" s="3" t="s">
        <v>37</v>
      </c>
      <c r="E42" s="35">
        <v>20557200</v>
      </c>
      <c r="F42" s="36">
        <f aca="true" t="shared" si="1" ref="F42:F69">SUM(E42:E42)</f>
        <v>20557200</v>
      </c>
      <c r="G42" s="35">
        <f>+F42/H42</f>
        <v>847.1257262949684</v>
      </c>
      <c r="H42" s="22">
        <v>24267</v>
      </c>
      <c r="I42" s="22">
        <v>14138</v>
      </c>
    </row>
    <row r="43" spans="1:9" ht="56.25">
      <c r="A43" s="45"/>
      <c r="B43" s="19" t="s">
        <v>38</v>
      </c>
      <c r="C43" s="6" t="s">
        <v>98</v>
      </c>
      <c r="D43" s="3" t="s">
        <v>1</v>
      </c>
      <c r="E43" s="35">
        <v>7262136.73</v>
      </c>
      <c r="F43" s="36">
        <f t="shared" si="1"/>
        <v>7262136.73</v>
      </c>
      <c r="G43" s="35" t="s">
        <v>78</v>
      </c>
      <c r="H43" s="34">
        <v>3055</v>
      </c>
      <c r="I43" s="34">
        <v>1364</v>
      </c>
    </row>
    <row r="44" spans="1:9" ht="56.25">
      <c r="A44" s="45"/>
      <c r="B44" s="19" t="s">
        <v>39</v>
      </c>
      <c r="C44" s="6" t="s">
        <v>99</v>
      </c>
      <c r="D44" s="3" t="s">
        <v>8</v>
      </c>
      <c r="E44" s="35">
        <v>0</v>
      </c>
      <c r="F44" s="36">
        <f t="shared" si="1"/>
        <v>0</v>
      </c>
      <c r="G44" s="35" t="s">
        <v>78</v>
      </c>
      <c r="H44" s="34">
        <v>300093</v>
      </c>
      <c r="I44" s="34">
        <f>+H44*0.21</f>
        <v>63019.53</v>
      </c>
    </row>
    <row r="45" spans="1:9" ht="56.25" customHeight="1">
      <c r="A45" s="50" t="s">
        <v>146</v>
      </c>
      <c r="B45" s="17" t="s">
        <v>40</v>
      </c>
      <c r="C45" s="7" t="s">
        <v>100</v>
      </c>
      <c r="D45" s="3" t="s">
        <v>1</v>
      </c>
      <c r="E45" s="35">
        <v>5095102.64</v>
      </c>
      <c r="F45" s="36">
        <f t="shared" si="1"/>
        <v>5095102.64</v>
      </c>
      <c r="G45" s="35" t="s">
        <v>78</v>
      </c>
      <c r="H45" s="34">
        <v>92523</v>
      </c>
      <c r="I45" s="34">
        <v>79784</v>
      </c>
    </row>
    <row r="46" spans="1:9" ht="45">
      <c r="A46" s="51"/>
      <c r="B46" s="16" t="s">
        <v>41</v>
      </c>
      <c r="C46" s="7" t="s">
        <v>101</v>
      </c>
      <c r="D46" s="3" t="s">
        <v>3</v>
      </c>
      <c r="E46" s="35">
        <v>24687</v>
      </c>
      <c r="F46" s="36">
        <f t="shared" si="1"/>
        <v>24687</v>
      </c>
      <c r="G46" s="35">
        <f>+F46/H46</f>
        <v>0.8229</v>
      </c>
      <c r="H46" s="22">
        <v>30000</v>
      </c>
      <c r="I46" s="22">
        <v>0</v>
      </c>
    </row>
    <row r="47" spans="1:9" ht="67.5">
      <c r="A47" s="51"/>
      <c r="B47" s="17" t="s">
        <v>42</v>
      </c>
      <c r="C47" s="7" t="s">
        <v>102</v>
      </c>
      <c r="D47" s="3" t="s">
        <v>1</v>
      </c>
      <c r="E47" s="35">
        <v>0</v>
      </c>
      <c r="F47" s="36">
        <f t="shared" si="1"/>
        <v>0</v>
      </c>
      <c r="G47" s="35" t="s">
        <v>78</v>
      </c>
      <c r="H47" s="34">
        <v>1874</v>
      </c>
      <c r="I47" s="34">
        <v>0</v>
      </c>
    </row>
    <row r="48" spans="1:9" ht="45">
      <c r="A48" s="51"/>
      <c r="B48" s="17" t="s">
        <v>43</v>
      </c>
      <c r="C48" s="7" t="s">
        <v>103</v>
      </c>
      <c r="D48" s="3" t="s">
        <v>37</v>
      </c>
      <c r="E48" s="35">
        <v>11881348.36</v>
      </c>
      <c r="F48" s="36">
        <f t="shared" si="1"/>
        <v>11881348.36</v>
      </c>
      <c r="G48" s="35">
        <f>+F48/H48</f>
        <v>868.9007137633464</v>
      </c>
      <c r="H48" s="22">
        <v>13674</v>
      </c>
      <c r="I48" s="22">
        <v>7082</v>
      </c>
    </row>
    <row r="49" spans="1:9" ht="45">
      <c r="A49" s="51"/>
      <c r="B49" s="17" t="s">
        <v>44</v>
      </c>
      <c r="C49" s="7" t="s">
        <v>104</v>
      </c>
      <c r="D49" s="3" t="s">
        <v>1</v>
      </c>
      <c r="E49" s="35">
        <v>0</v>
      </c>
      <c r="F49" s="36">
        <f t="shared" si="1"/>
        <v>0</v>
      </c>
      <c r="G49" s="35" t="s">
        <v>78</v>
      </c>
      <c r="H49" s="34">
        <f>+H47</f>
        <v>1874</v>
      </c>
      <c r="I49" s="34">
        <v>0</v>
      </c>
    </row>
    <row r="50" spans="1:10" s="10" customFormat="1" ht="22.5">
      <c r="A50" s="51"/>
      <c r="B50" s="20" t="s">
        <v>132</v>
      </c>
      <c r="C50" s="11" t="s">
        <v>133</v>
      </c>
      <c r="D50" s="12" t="s">
        <v>20</v>
      </c>
      <c r="E50" s="37">
        <v>0</v>
      </c>
      <c r="F50" s="38">
        <f t="shared" si="1"/>
        <v>0</v>
      </c>
      <c r="G50" s="37" t="s">
        <v>78</v>
      </c>
      <c r="H50" s="22"/>
      <c r="I50" s="22"/>
      <c r="J50" s="13"/>
    </row>
    <row r="51" spans="1:9" ht="56.25">
      <c r="A51" s="51"/>
      <c r="B51" s="17" t="s">
        <v>45</v>
      </c>
      <c r="C51" s="7" t="s">
        <v>105</v>
      </c>
      <c r="D51" s="3" t="s">
        <v>3</v>
      </c>
      <c r="E51" s="35">
        <v>96163358.63</v>
      </c>
      <c r="F51" s="36">
        <f t="shared" si="1"/>
        <v>96163358.63</v>
      </c>
      <c r="G51" s="35">
        <f aca="true" t="shared" si="2" ref="G51:G56">+F51/H51</f>
        <v>7816.252835080874</v>
      </c>
      <c r="H51" s="22">
        <v>12303</v>
      </c>
      <c r="I51" s="22">
        <v>10765</v>
      </c>
    </row>
    <row r="52" spans="1:9" ht="56.25">
      <c r="A52" s="51"/>
      <c r="B52" s="17" t="s">
        <v>46</v>
      </c>
      <c r="C52" s="7" t="s">
        <v>106</v>
      </c>
      <c r="D52" s="3" t="s">
        <v>3</v>
      </c>
      <c r="E52" s="35">
        <v>9300060.17</v>
      </c>
      <c r="F52" s="36">
        <f t="shared" si="1"/>
        <v>9300060.17</v>
      </c>
      <c r="G52" s="35">
        <f t="shared" si="2"/>
        <v>1418.1244541018602</v>
      </c>
      <c r="H52" s="22">
        <v>6558</v>
      </c>
      <c r="I52" s="22">
        <v>3141</v>
      </c>
    </row>
    <row r="53" spans="1:9" ht="56.25">
      <c r="A53" s="51"/>
      <c r="B53" s="17" t="s">
        <v>47</v>
      </c>
      <c r="C53" s="7" t="s">
        <v>107</v>
      </c>
      <c r="D53" s="3" t="s">
        <v>3</v>
      </c>
      <c r="E53" s="35">
        <v>5165959.58</v>
      </c>
      <c r="F53" s="36">
        <f t="shared" si="1"/>
        <v>5165959.58</v>
      </c>
      <c r="G53" s="35">
        <f t="shared" si="2"/>
        <v>144.0269761347162</v>
      </c>
      <c r="H53" s="22">
        <v>35868</v>
      </c>
      <c r="I53" s="22">
        <v>31323</v>
      </c>
    </row>
    <row r="54" spans="1:9" ht="56.25">
      <c r="A54" s="51"/>
      <c r="B54" s="17" t="s">
        <v>48</v>
      </c>
      <c r="C54" s="7" t="s">
        <v>108</v>
      </c>
      <c r="D54" s="3" t="s">
        <v>3</v>
      </c>
      <c r="E54" s="35">
        <v>19704455.54</v>
      </c>
      <c r="F54" s="36">
        <f t="shared" si="1"/>
        <v>19704455.54</v>
      </c>
      <c r="G54" s="35">
        <f t="shared" si="2"/>
        <v>674.2790110529377</v>
      </c>
      <c r="H54" s="22">
        <v>29223</v>
      </c>
      <c r="I54" s="22">
        <v>26671</v>
      </c>
    </row>
    <row r="55" spans="1:9" ht="56.25">
      <c r="A55" s="51"/>
      <c r="B55" s="17" t="s">
        <v>49</v>
      </c>
      <c r="C55" s="7" t="s">
        <v>109</v>
      </c>
      <c r="D55" s="3" t="s">
        <v>3</v>
      </c>
      <c r="E55" s="35">
        <v>4038916.78</v>
      </c>
      <c r="F55" s="36">
        <f t="shared" si="1"/>
        <v>4038916.78</v>
      </c>
      <c r="G55" s="35">
        <f t="shared" si="2"/>
        <v>922.7591455334704</v>
      </c>
      <c r="H55" s="22">
        <v>4377</v>
      </c>
      <c r="I55" s="22">
        <v>4145</v>
      </c>
    </row>
    <row r="56" spans="1:9" ht="56.25">
      <c r="A56" s="51"/>
      <c r="B56" s="17" t="s">
        <v>50</v>
      </c>
      <c r="C56" s="7" t="s">
        <v>110</v>
      </c>
      <c r="D56" s="3" t="s">
        <v>3</v>
      </c>
      <c r="E56" s="35">
        <v>8328998.08</v>
      </c>
      <c r="F56" s="36">
        <f t="shared" si="1"/>
        <v>8328998.08</v>
      </c>
      <c r="G56" s="35">
        <f t="shared" si="2"/>
        <v>1985.9318264186934</v>
      </c>
      <c r="H56" s="22">
        <v>4194</v>
      </c>
      <c r="I56" s="22">
        <v>3739</v>
      </c>
    </row>
    <row r="57" spans="1:9" ht="45">
      <c r="A57" s="52"/>
      <c r="B57" s="20" t="s">
        <v>130</v>
      </c>
      <c r="C57" s="11" t="s">
        <v>131</v>
      </c>
      <c r="D57" s="14" t="s">
        <v>20</v>
      </c>
      <c r="E57" s="35">
        <v>1975694.84</v>
      </c>
      <c r="F57" s="36">
        <f t="shared" si="1"/>
        <v>1975694.84</v>
      </c>
      <c r="G57" s="35"/>
      <c r="H57" s="22"/>
      <c r="I57" s="22"/>
    </row>
    <row r="58" spans="1:9" ht="45">
      <c r="A58" s="47" t="s">
        <v>124</v>
      </c>
      <c r="B58" s="17" t="s">
        <v>51</v>
      </c>
      <c r="C58" s="6" t="s">
        <v>111</v>
      </c>
      <c r="D58" s="3" t="s">
        <v>52</v>
      </c>
      <c r="E58" s="35">
        <v>5359431.99</v>
      </c>
      <c r="F58" s="36">
        <f t="shared" si="1"/>
        <v>5359431.99</v>
      </c>
      <c r="G58" s="35" t="s">
        <v>78</v>
      </c>
      <c r="H58" s="1" t="s">
        <v>78</v>
      </c>
      <c r="I58" s="1" t="s">
        <v>78</v>
      </c>
    </row>
    <row r="59" spans="1:9" ht="56.25">
      <c r="A59" s="48"/>
      <c r="B59" s="17" t="s">
        <v>53</v>
      </c>
      <c r="C59" s="6" t="s">
        <v>112</v>
      </c>
      <c r="D59" s="3" t="s">
        <v>3</v>
      </c>
      <c r="E59" s="35">
        <v>15814613.47</v>
      </c>
      <c r="F59" s="36">
        <f t="shared" si="1"/>
        <v>15814613.47</v>
      </c>
      <c r="G59" s="35">
        <f>+F59/H59</f>
        <v>584.1254882913497</v>
      </c>
      <c r="H59" s="22">
        <v>27074</v>
      </c>
      <c r="I59" s="22">
        <v>24869</v>
      </c>
    </row>
    <row r="60" spans="1:9" ht="56.25">
      <c r="A60" s="48"/>
      <c r="B60" s="17" t="s">
        <v>54</v>
      </c>
      <c r="C60" s="6" t="s">
        <v>113</v>
      </c>
      <c r="D60" s="3" t="s">
        <v>3</v>
      </c>
      <c r="E60" s="35">
        <v>1402666.35</v>
      </c>
      <c r="F60" s="36">
        <f t="shared" si="1"/>
        <v>1402666.35</v>
      </c>
      <c r="G60" s="35">
        <f>+F60/H60</f>
        <v>259.8492682474991</v>
      </c>
      <c r="H60" s="22">
        <v>5398</v>
      </c>
      <c r="I60" s="22">
        <v>3233</v>
      </c>
    </row>
    <row r="61" spans="1:9" ht="45">
      <c r="A61" s="48"/>
      <c r="B61" s="17" t="s">
        <v>55</v>
      </c>
      <c r="C61" s="6" t="s">
        <v>114</v>
      </c>
      <c r="D61" s="3" t="s">
        <v>3</v>
      </c>
      <c r="E61" s="35">
        <v>3540359.45</v>
      </c>
      <c r="F61" s="36">
        <f t="shared" si="1"/>
        <v>3540359.45</v>
      </c>
      <c r="G61" s="35">
        <f>+F61/H61</f>
        <v>133.6287253717823</v>
      </c>
      <c r="H61" s="22">
        <v>26494</v>
      </c>
      <c r="I61" s="22">
        <v>14134</v>
      </c>
    </row>
    <row r="62" spans="1:9" ht="33.75">
      <c r="A62" s="48"/>
      <c r="B62" s="17" t="s">
        <v>56</v>
      </c>
      <c r="C62" s="6" t="s">
        <v>115</v>
      </c>
      <c r="D62" s="3" t="s">
        <v>3</v>
      </c>
      <c r="E62" s="35">
        <v>76875</v>
      </c>
      <c r="F62" s="36">
        <f t="shared" si="1"/>
        <v>76875</v>
      </c>
      <c r="G62" s="35">
        <f>+F62/H62</f>
        <v>357.5581395348837</v>
      </c>
      <c r="H62" s="22">
        <v>215</v>
      </c>
      <c r="I62" s="22">
        <v>0</v>
      </c>
    </row>
    <row r="63" spans="1:9" ht="56.25">
      <c r="A63" s="48"/>
      <c r="B63" s="17" t="s">
        <v>57</v>
      </c>
      <c r="C63" s="6" t="s">
        <v>116</v>
      </c>
      <c r="D63" s="3" t="s">
        <v>1</v>
      </c>
      <c r="E63" s="35">
        <v>0</v>
      </c>
      <c r="F63" s="36">
        <f t="shared" si="1"/>
        <v>0</v>
      </c>
      <c r="G63" s="35" t="s">
        <v>78</v>
      </c>
      <c r="H63" s="1" t="s">
        <v>78</v>
      </c>
      <c r="I63" s="1" t="s">
        <v>78</v>
      </c>
    </row>
    <row r="64" spans="1:9" ht="96" customHeight="1">
      <c r="A64" s="48"/>
      <c r="B64" s="16" t="s">
        <v>58</v>
      </c>
      <c r="C64" s="6" t="s">
        <v>117</v>
      </c>
      <c r="D64" s="3" t="s">
        <v>3</v>
      </c>
      <c r="E64" s="35">
        <v>126350</v>
      </c>
      <c r="F64" s="36">
        <f t="shared" si="1"/>
        <v>126350</v>
      </c>
      <c r="G64" s="35">
        <f aca="true" t="shared" si="3" ref="G64:G69">+F64/H64</f>
        <v>12.635</v>
      </c>
      <c r="H64" s="22">
        <v>10000</v>
      </c>
      <c r="I64" s="22">
        <v>0</v>
      </c>
    </row>
    <row r="65" spans="1:9" ht="67.5">
      <c r="A65" s="49"/>
      <c r="B65" s="17" t="s">
        <v>123</v>
      </c>
      <c r="C65" s="6" t="s">
        <v>141</v>
      </c>
      <c r="D65" s="3" t="s">
        <v>3</v>
      </c>
      <c r="E65" s="35">
        <v>244044</v>
      </c>
      <c r="F65" s="36">
        <f t="shared" si="1"/>
        <v>244044</v>
      </c>
      <c r="G65" s="35">
        <f t="shared" si="3"/>
        <v>48.8088</v>
      </c>
      <c r="H65" s="22">
        <v>5000</v>
      </c>
      <c r="I65" s="22">
        <v>0</v>
      </c>
    </row>
    <row r="66" spans="1:9" ht="96">
      <c r="A66" s="29" t="s">
        <v>144</v>
      </c>
      <c r="B66" s="16" t="s">
        <v>59</v>
      </c>
      <c r="C66" s="6" t="s">
        <v>118</v>
      </c>
      <c r="D66" s="3" t="s">
        <v>3</v>
      </c>
      <c r="E66" s="35">
        <v>2791796.19</v>
      </c>
      <c r="F66" s="36">
        <f t="shared" si="1"/>
        <v>2791796.19</v>
      </c>
      <c r="G66" s="35">
        <f t="shared" si="3"/>
        <v>185.85954264030357</v>
      </c>
      <c r="H66" s="22">
        <v>15021</v>
      </c>
      <c r="I66" s="22">
        <v>1</v>
      </c>
    </row>
    <row r="67" spans="1:9" ht="102" customHeight="1">
      <c r="A67" s="46" t="s">
        <v>147</v>
      </c>
      <c r="B67" s="16" t="s">
        <v>60</v>
      </c>
      <c r="C67" s="6" t="s">
        <v>119</v>
      </c>
      <c r="D67" s="3" t="s">
        <v>3</v>
      </c>
      <c r="E67" s="35">
        <v>1187607.4</v>
      </c>
      <c r="F67" s="36">
        <f t="shared" si="1"/>
        <v>1187607.4</v>
      </c>
      <c r="G67" s="35">
        <f t="shared" si="3"/>
        <v>8.633942319576011</v>
      </c>
      <c r="H67" s="22">
        <v>137551</v>
      </c>
      <c r="I67" s="22">
        <v>53250</v>
      </c>
    </row>
    <row r="68" spans="1:9" ht="56.25">
      <c r="A68" s="46"/>
      <c r="B68" s="17" t="s">
        <v>61</v>
      </c>
      <c r="C68" s="6" t="s">
        <v>120</v>
      </c>
      <c r="D68" s="3" t="s">
        <v>3</v>
      </c>
      <c r="E68" s="35">
        <v>184425687.36</v>
      </c>
      <c r="F68" s="36">
        <f t="shared" si="1"/>
        <v>184425687.36</v>
      </c>
      <c r="G68" s="35">
        <f t="shared" si="3"/>
        <v>366.4678677084244</v>
      </c>
      <c r="H68" s="22">
        <v>503252</v>
      </c>
      <c r="I68" s="22">
        <v>481655</v>
      </c>
    </row>
    <row r="69" spans="1:9" ht="67.5">
      <c r="A69" s="46"/>
      <c r="B69" s="17" t="s">
        <v>62</v>
      </c>
      <c r="C69" s="6" t="s">
        <v>121</v>
      </c>
      <c r="D69" s="3" t="s">
        <v>3</v>
      </c>
      <c r="E69" s="35">
        <v>706663656.07</v>
      </c>
      <c r="F69" s="36">
        <f t="shared" si="1"/>
        <v>706663656.07</v>
      </c>
      <c r="G69" s="35">
        <f t="shared" si="3"/>
        <v>343.3064222395496</v>
      </c>
      <c r="H69" s="22">
        <v>2058405</v>
      </c>
      <c r="I69" s="22">
        <v>2008643</v>
      </c>
    </row>
    <row r="70" ht="12.75">
      <c r="A70" s="30" t="s">
        <v>161</v>
      </c>
    </row>
    <row r="71" spans="1:5" ht="12.75">
      <c r="A71" s="31"/>
      <c r="E71" s="33"/>
    </row>
  </sheetData>
  <sheetProtection/>
  <autoFilter ref="B6:I70"/>
  <mergeCells count="18">
    <mergeCell ref="A1:I1"/>
    <mergeCell ref="A2:I2"/>
    <mergeCell ref="A3:I3"/>
    <mergeCell ref="A4:I4"/>
    <mergeCell ref="I6:I7"/>
    <mergeCell ref="C6:C7"/>
    <mergeCell ref="B6:B7"/>
    <mergeCell ref="F6:F7"/>
    <mergeCell ref="G6:G7"/>
    <mergeCell ref="D6:D7"/>
    <mergeCell ref="H6:H7"/>
    <mergeCell ref="A6:A7"/>
    <mergeCell ref="A8:A20"/>
    <mergeCell ref="A21:A36"/>
    <mergeCell ref="A37:A44"/>
    <mergeCell ref="A67:A69"/>
    <mergeCell ref="A58:A65"/>
    <mergeCell ref="A45:A57"/>
  </mergeCells>
  <printOptions/>
  <pageMargins left="0.7874015748031497" right="0.7874015748031497" top="0.7874015748031497" bottom="0.7874015748031497" header="0.31496062992125984" footer="0.31496062992125984"/>
  <pageSetup horizontalDpi="600" verticalDpi="600" orientation="landscape" scale="6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Adriana Lisseth Cardona Pinto</cp:lastModifiedBy>
  <cp:lastPrinted>2021-09-06T14:21:42Z</cp:lastPrinted>
  <dcterms:created xsi:type="dcterms:W3CDTF">2019-09-05T21:38:24Z</dcterms:created>
  <dcterms:modified xsi:type="dcterms:W3CDTF">2021-09-06T14:21:45Z</dcterms:modified>
  <cp:category/>
  <cp:version/>
  <cp:contentType/>
  <cp:contentStatus/>
</cp:coreProperties>
</file>