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440" tabRatio="206" activeTab="0"/>
  </bookViews>
  <sheets>
    <sheet name="Recursos Hídricos" sheetId="1" r:id="rId1"/>
    <sheet name="ESRI_MAPINFO_SHEET" sheetId="2" state="veryHidden" r:id="rId2"/>
  </sheets>
  <definedNames>
    <definedName name="_xlnm.Print_Area" localSheetId="0">'Recursos Hídricos'!$A$1:$O$48</definedName>
    <definedName name="_xlnm.Print_Titles" localSheetId="0">'Recursos Hídricos'!$1:$3</definedName>
  </definedNames>
  <calcPr fullCalcOnLoad="1"/>
</workbook>
</file>

<file path=xl/sharedStrings.xml><?xml version="1.0" encoding="utf-8"?>
<sst xmlns="http://schemas.openxmlformats.org/spreadsheetml/2006/main" count="58" uniqueCount="53">
  <si>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</si>
  <si>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</si>
  <si>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</si>
  <si>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</si>
  <si>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</si>
  <si>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</si>
  <si>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</si>
  <si>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</si>
  <si>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</si>
  <si>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</si>
  <si>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</si>
  <si>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Sección 1 - Estructura Presupuestaria</t>
  </si>
  <si>
    <t>Sección 2 - Características de la Población Beneficiada</t>
  </si>
  <si>
    <t>Sección 3 - Información General</t>
  </si>
  <si>
    <t>Plantilla de Clasificador Temático 6</t>
  </si>
  <si>
    <t>Recursos Hídricos y Saneamiento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</si>
  <si>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</si>
  <si>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</si>
  <si>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</si>
  <si>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</si>
  <si>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</si>
  <si>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</si>
  <si>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</si>
  <si>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</si>
  <si>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</si>
  <si>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</si>
  <si>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</si>
  <si>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</si>
  <si>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</si>
  <si>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</si>
  <si>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</si>
  <si>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</si>
  <si>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</si>
  <si>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</si>
  <si>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</si>
  <si>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</si>
  <si>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</si>
  <si>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</si>
  <si>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</si>
  <si>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Mayores de 30 hasta 60 años
(Adultos)</t>
  </si>
  <si>
    <t>Mayores de 60 años
(Tercera Edad)</t>
  </si>
  <si>
    <t>0 hasta Menores de 13 años
(Niñez)</t>
  </si>
  <si>
    <t>13 hasta 30 años
(Juventud)</t>
  </si>
  <si>
    <t>001</t>
  </si>
  <si>
    <t xml:space="preserve">11130016 - 237            Secretarias y otras dependencias del Ejecutivo - Autoridad para el Manejo Sustentable de la Cuenca del Lago de Atitlán y su Entorno </t>
  </si>
  <si>
    <t>58</t>
  </si>
  <si>
    <t>00</t>
  </si>
  <si>
    <t>000</t>
  </si>
  <si>
    <t>11130016</t>
  </si>
  <si>
    <t>002</t>
  </si>
  <si>
    <t>CONSERVACIÓN, PRESERVACIÓN Y RESGUARDO DEL ECOSISTEMA DEL LAGO DE ATITLÁN</t>
  </si>
  <si>
    <t>1) Falta de vehículos para movilizarse lo cual nos limita el cumplir y aumentar las metas  2) Falta de recurso humano para desarrollar otras atribuciones del Departamento Técnico.</t>
  </si>
  <si>
    <t>Se logró el desarrollo de 1 feria ambiental  con la participación de 100 personas 
Se logó la realización de 2 foros ambientales educativos dirigido a grupos de mujeres y jóvenes en temas de la La importancia del agua del Lago de Atitlán y el tema de reciclaje, con la participación de  160 personas.
Se desarrollaron jornadas de limpieza en 5 municipios de la cuenca del Lago de Atitlán con la participación de 533 personas.
Se logró la capacitación de grupos de mujeres, integrantes de COCODE, grupo de jóvenes, empleados municipales y se entregó equipo de protección para operarios de plantas de desechos sólidos a los 15 municipios de la cuenca del Lago de Atiltán alcanzando la participación de 3,043 personas.</t>
  </si>
</sst>
</file>

<file path=xl/styles.xml><?xml version="1.0" encoding="utf-8"?>
<styleSheet xmlns="http://schemas.openxmlformats.org/spreadsheetml/2006/main">
  <numFmts count="29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Q&quot;#,##0.0"/>
    <numFmt numFmtId="181" formatCode="&quot;Q&quot;#,##0.00"/>
    <numFmt numFmtId="182" formatCode="[$-100A]dddd\,\ dd&quot; de &quot;mmmm&quot; de &quot;yyyy"/>
    <numFmt numFmtId="183" formatCode="[$-100A]hh:mm:ss\ AM/PM"/>
    <numFmt numFmtId="184" formatCode="_-[$Q-100A]* #,##0.00_-;\-[$Q-100A]* #,##0.00_-;_-[$Q-100A]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50"/>
      <name val="Verdan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0" fontId="7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right"/>
    </xf>
    <xf numFmtId="0" fontId="5" fillId="33" borderId="31" xfId="0" applyFont="1" applyFill="1" applyBorder="1" applyAlignment="1">
      <alignment horizontal="right"/>
    </xf>
    <xf numFmtId="3" fontId="5" fillId="33" borderId="32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33" xfId="0" applyNumberFormat="1" applyFont="1" applyFill="1" applyBorder="1" applyAlignment="1">
      <alignment horizontal="right"/>
    </xf>
    <xf numFmtId="3" fontId="4" fillId="33" borderId="34" xfId="0" applyNumberFormat="1" applyFont="1" applyFill="1" applyBorder="1" applyAlignment="1">
      <alignment horizontal="right"/>
    </xf>
    <xf numFmtId="3" fontId="5" fillId="33" borderId="3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27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4" fillId="33" borderId="28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32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180" fontId="5" fillId="33" borderId="39" xfId="0" applyNumberFormat="1" applyFont="1" applyFill="1" applyBorder="1" applyAlignment="1">
      <alignment horizontal="right"/>
    </xf>
    <xf numFmtId="180" fontId="5" fillId="33" borderId="18" xfId="0" applyNumberFormat="1" applyFont="1" applyFill="1" applyBorder="1" applyAlignment="1">
      <alignment horizontal="right"/>
    </xf>
    <xf numFmtId="180" fontId="5" fillId="33" borderId="26" xfId="0" applyNumberFormat="1" applyFont="1" applyFill="1" applyBorder="1" applyAlignment="1">
      <alignment horizontal="right"/>
    </xf>
    <xf numFmtId="180" fontId="5" fillId="33" borderId="40" xfId="0" applyNumberFormat="1" applyFont="1" applyFill="1" applyBorder="1" applyAlignment="1">
      <alignment horizontal="right"/>
    </xf>
    <xf numFmtId="180" fontId="5" fillId="33" borderId="21" xfId="0" applyNumberFormat="1" applyFont="1" applyFill="1" applyBorder="1" applyAlignment="1">
      <alignment horizontal="right"/>
    </xf>
    <xf numFmtId="180" fontId="5" fillId="33" borderId="27" xfId="0" applyNumberFormat="1" applyFont="1" applyFill="1" applyBorder="1" applyAlignment="1">
      <alignment horizontal="right"/>
    </xf>
    <xf numFmtId="180" fontId="5" fillId="33" borderId="41" xfId="0" applyNumberFormat="1" applyFont="1" applyFill="1" applyBorder="1" applyAlignment="1">
      <alignment horizontal="right"/>
    </xf>
    <xf numFmtId="180" fontId="5" fillId="33" borderId="24" xfId="0" applyNumberFormat="1" applyFont="1" applyFill="1" applyBorder="1" applyAlignment="1">
      <alignment horizontal="right"/>
    </xf>
    <xf numFmtId="180" fontId="5" fillId="33" borderId="28" xfId="0" applyNumberFormat="1" applyFont="1" applyFill="1" applyBorder="1" applyAlignment="1">
      <alignment horizontal="right"/>
    </xf>
    <xf numFmtId="4" fontId="5" fillId="33" borderId="39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0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2" xfId="0" applyFont="1" applyFill="1" applyBorder="1" applyAlignment="1">
      <alignment/>
    </xf>
    <xf numFmtId="0" fontId="4" fillId="35" borderId="43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44" xfId="0" applyFont="1" applyFill="1" applyBorder="1" applyAlignment="1">
      <alignment/>
    </xf>
    <xf numFmtId="0" fontId="5" fillId="33" borderId="46" xfId="0" applyFont="1" applyFill="1" applyBorder="1" applyAlignment="1" quotePrefix="1">
      <alignment horizontal="right"/>
    </xf>
    <xf numFmtId="0" fontId="5" fillId="33" borderId="26" xfId="0" applyFont="1" applyFill="1" applyBorder="1" applyAlignment="1">
      <alignment horizontal="left" wrapText="1"/>
    </xf>
    <xf numFmtId="49" fontId="5" fillId="33" borderId="38" xfId="0" applyNumberFormat="1" applyFont="1" applyFill="1" applyBorder="1" applyAlignment="1">
      <alignment horizontal="center" vertical="center"/>
    </xf>
    <xf numFmtId="0" fontId="5" fillId="33" borderId="46" xfId="0" applyFont="1" applyFill="1" applyBorder="1" applyAlignment="1" quotePrefix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180" fontId="5" fillId="33" borderId="45" xfId="0" applyNumberFormat="1" applyFont="1" applyFill="1" applyBorder="1" applyAlignment="1">
      <alignment horizontal="center" vertical="center"/>
    </xf>
    <xf numFmtId="181" fontId="5" fillId="33" borderId="47" xfId="0" applyNumberFormat="1" applyFont="1" applyFill="1" applyBorder="1" applyAlignment="1">
      <alignment horizontal="center" vertical="center"/>
    </xf>
    <xf numFmtId="181" fontId="5" fillId="33" borderId="34" xfId="0" applyNumberFormat="1" applyFont="1" applyFill="1" applyBorder="1" applyAlignment="1">
      <alignment horizontal="center" vertical="center"/>
    </xf>
    <xf numFmtId="4" fontId="5" fillId="33" borderId="45" xfId="0" applyNumberFormat="1" applyFont="1" applyFill="1" applyBorder="1" applyAlignment="1">
      <alignment horizontal="center" vertical="center"/>
    </xf>
    <xf numFmtId="4" fontId="5" fillId="33" borderId="32" xfId="0" applyNumberFormat="1" applyFont="1" applyFill="1" applyBorder="1" applyAlignment="1">
      <alignment horizontal="center" vertical="center"/>
    </xf>
    <xf numFmtId="0" fontId="5" fillId="33" borderId="32" xfId="0" applyNumberFormat="1" applyFont="1" applyFill="1" applyBorder="1" applyAlignment="1">
      <alignment horizontal="center" vertical="center"/>
    </xf>
    <xf numFmtId="0" fontId="5" fillId="33" borderId="29" xfId="0" applyFont="1" applyFill="1" applyBorder="1" applyAlignment="1" quotePrefix="1">
      <alignment horizontal="center" vertical="center"/>
    </xf>
    <xf numFmtId="180" fontId="5" fillId="0" borderId="45" xfId="0" applyNumberFormat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center" vertical="center"/>
    </xf>
    <xf numFmtId="181" fontId="5" fillId="0" borderId="45" xfId="49" applyNumberFormat="1" applyFont="1" applyFill="1" applyBorder="1" applyAlignment="1">
      <alignment horizontal="center" vertical="center"/>
    </xf>
    <xf numFmtId="181" fontId="5" fillId="0" borderId="34" xfId="49" applyNumberFormat="1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left" vertical="top" wrapText="1"/>
    </xf>
    <xf numFmtId="0" fontId="5" fillId="33" borderId="48" xfId="0" applyFont="1" applyFill="1" applyBorder="1" applyAlignment="1">
      <alignment horizontal="left" vertical="top" wrapText="1"/>
    </xf>
    <xf numFmtId="0" fontId="5" fillId="33" borderId="49" xfId="0" applyFont="1" applyFill="1" applyBorder="1" applyAlignment="1">
      <alignment horizontal="left" vertical="top" wrapText="1"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left"/>
    </xf>
    <xf numFmtId="0" fontId="3" fillId="35" borderId="56" xfId="0" applyFont="1" applyFill="1" applyBorder="1" applyAlignment="1">
      <alignment horizontal="left"/>
    </xf>
    <xf numFmtId="0" fontId="3" fillId="35" borderId="57" xfId="0" applyFont="1" applyFill="1" applyBorder="1" applyAlignment="1">
      <alignment horizontal="left"/>
    </xf>
    <xf numFmtId="14" fontId="3" fillId="35" borderId="55" xfId="0" applyNumberFormat="1" applyFont="1" applyFill="1" applyBorder="1" applyAlignment="1">
      <alignment horizontal="left"/>
    </xf>
    <xf numFmtId="0" fontId="10" fillId="35" borderId="50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342900</xdr:colOff>
      <xdr:row>8</xdr:row>
      <xdr:rowOff>123825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79629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K48"/>
  <sheetViews>
    <sheetView showGridLines="0" showZeros="0" tabSelected="1" zoomScale="80" zoomScaleNormal="80" zoomScaleSheetLayoutView="100" zoomScalePageLayoutView="0" workbookViewId="0" topLeftCell="A27">
      <selection activeCell="I29" sqref="I29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14</v>
      </c>
    </row>
    <row r="2" ht="15">
      <c r="A2" s="12" t="s">
        <v>15</v>
      </c>
    </row>
    <row r="3" ht="15">
      <c r="A3" s="12"/>
    </row>
    <row r="4" spans="1:15" ht="15">
      <c r="A4" s="71" t="s">
        <v>20</v>
      </c>
      <c r="B4" s="109" t="s">
        <v>44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71" t="s">
        <v>21</v>
      </c>
      <c r="B6" s="112">
        <v>42500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ht="15">
      <c r="A7" s="12"/>
    </row>
    <row r="8" spans="1:15" s="1" customFormat="1" ht="12">
      <c r="A8" s="67" t="s">
        <v>11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2" t="s">
        <v>22</v>
      </c>
      <c r="B10" s="113" t="s">
        <v>23</v>
      </c>
      <c r="C10" s="100"/>
      <c r="D10" s="100"/>
      <c r="E10" s="100"/>
      <c r="F10" s="100"/>
      <c r="G10" s="100"/>
      <c r="H10" s="101"/>
      <c r="I10" s="113" t="s">
        <v>24</v>
      </c>
      <c r="J10" s="100"/>
      <c r="K10" s="101"/>
      <c r="L10" s="113" t="s">
        <v>27</v>
      </c>
      <c r="M10" s="114"/>
      <c r="N10" s="114"/>
      <c r="O10" s="115"/>
      <c r="P10" s="9"/>
      <c r="Q10" s="9"/>
    </row>
    <row r="11" spans="1:15" s="2" customFormat="1" ht="53.25" customHeight="1" thickBot="1">
      <c r="A11" s="10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5" t="s">
        <v>5</v>
      </c>
      <c r="I11" s="72" t="s">
        <v>37</v>
      </c>
      <c r="J11" s="73" t="s">
        <v>25</v>
      </c>
      <c r="K11" s="74" t="s">
        <v>26</v>
      </c>
      <c r="L11" s="75" t="s">
        <v>28</v>
      </c>
      <c r="M11" s="73" t="s">
        <v>29</v>
      </c>
      <c r="N11" s="73" t="s">
        <v>30</v>
      </c>
      <c r="O11" s="76" t="s">
        <v>31</v>
      </c>
    </row>
    <row r="12" spans="1:15" s="2" customFormat="1" ht="137.25" customHeight="1" thickBot="1">
      <c r="A12" s="82" t="s">
        <v>43</v>
      </c>
      <c r="B12" s="81" t="s">
        <v>48</v>
      </c>
      <c r="C12" s="83" t="s">
        <v>45</v>
      </c>
      <c r="D12" s="83" t="s">
        <v>46</v>
      </c>
      <c r="E12" s="83" t="s">
        <v>46</v>
      </c>
      <c r="F12" s="83" t="s">
        <v>49</v>
      </c>
      <c r="G12" s="84" t="s">
        <v>47</v>
      </c>
      <c r="H12" s="84" t="s">
        <v>47</v>
      </c>
      <c r="I12" s="92">
        <v>12000000</v>
      </c>
      <c r="J12" s="94">
        <v>12000000</v>
      </c>
      <c r="K12" s="95">
        <v>3092746.95</v>
      </c>
      <c r="L12" s="93">
        <v>321432</v>
      </c>
      <c r="M12" s="88">
        <v>309388</v>
      </c>
      <c r="N12" s="88">
        <v>23428</v>
      </c>
      <c r="O12" s="80" t="s">
        <v>50</v>
      </c>
    </row>
    <row r="13" spans="1:15" s="2" customFormat="1" ht="12">
      <c r="A13" s="91"/>
      <c r="B13" s="81"/>
      <c r="C13" s="83"/>
      <c r="D13" s="83"/>
      <c r="E13" s="83"/>
      <c r="F13" s="83"/>
      <c r="G13" s="84"/>
      <c r="H13" s="84"/>
      <c r="I13" s="85"/>
      <c r="J13" s="86"/>
      <c r="K13" s="87"/>
      <c r="L13" s="88"/>
      <c r="M13" s="89"/>
      <c r="N13" s="90"/>
      <c r="O13" s="80"/>
    </row>
    <row r="14" spans="1:15" s="2" customFormat="1" ht="12">
      <c r="A14" s="29"/>
      <c r="B14" s="16"/>
      <c r="C14" s="17"/>
      <c r="D14" s="17"/>
      <c r="E14" s="17"/>
      <c r="F14" s="17"/>
      <c r="G14" s="18"/>
      <c r="H14" s="18"/>
      <c r="I14" s="52"/>
      <c r="J14" s="53"/>
      <c r="K14" s="54"/>
      <c r="L14" s="61"/>
      <c r="M14" s="62"/>
      <c r="N14" s="62"/>
      <c r="O14" s="26"/>
    </row>
    <row r="15" spans="1:15" s="2" customFormat="1" ht="12">
      <c r="A15" s="29"/>
      <c r="B15" s="16"/>
      <c r="C15" s="17"/>
      <c r="D15" s="17"/>
      <c r="E15" s="17"/>
      <c r="F15" s="17"/>
      <c r="G15" s="18"/>
      <c r="H15" s="18"/>
      <c r="I15" s="52"/>
      <c r="J15" s="53"/>
      <c r="K15" s="54"/>
      <c r="L15" s="61"/>
      <c r="M15" s="62"/>
      <c r="N15" s="62"/>
      <c r="O15" s="26"/>
    </row>
    <row r="16" spans="1:15" s="2" customFormat="1" ht="12">
      <c r="A16" s="29"/>
      <c r="B16" s="16"/>
      <c r="C16" s="17"/>
      <c r="D16" s="17"/>
      <c r="E16" s="17"/>
      <c r="F16" s="17"/>
      <c r="G16" s="18"/>
      <c r="H16" s="18"/>
      <c r="I16" s="52"/>
      <c r="J16" s="53"/>
      <c r="K16" s="54"/>
      <c r="L16" s="61"/>
      <c r="M16" s="62"/>
      <c r="N16" s="62"/>
      <c r="O16" s="26"/>
    </row>
    <row r="17" spans="1:15" s="2" customFormat="1" ht="12">
      <c r="A17" s="29"/>
      <c r="B17" s="16"/>
      <c r="C17" s="17"/>
      <c r="D17" s="17"/>
      <c r="E17" s="17"/>
      <c r="F17" s="17"/>
      <c r="G17" s="18"/>
      <c r="H17" s="18"/>
      <c r="I17" s="52"/>
      <c r="J17" s="53"/>
      <c r="K17" s="54"/>
      <c r="L17" s="61"/>
      <c r="M17" s="62"/>
      <c r="N17" s="62"/>
      <c r="O17" s="26"/>
    </row>
    <row r="18" spans="1:15" s="2" customFormat="1" ht="12">
      <c r="A18" s="29"/>
      <c r="B18" s="16"/>
      <c r="C18" s="17"/>
      <c r="D18" s="17"/>
      <c r="E18" s="17"/>
      <c r="F18" s="17"/>
      <c r="G18" s="18"/>
      <c r="H18" s="18"/>
      <c r="I18" s="52"/>
      <c r="J18" s="53"/>
      <c r="K18" s="54"/>
      <c r="L18" s="61"/>
      <c r="M18" s="62"/>
      <c r="N18" s="62"/>
      <c r="O18" s="26"/>
    </row>
    <row r="19" spans="1:15" s="2" customFormat="1" ht="12">
      <c r="A19" s="29"/>
      <c r="B19" s="16"/>
      <c r="C19" s="17"/>
      <c r="D19" s="17"/>
      <c r="E19" s="17"/>
      <c r="F19" s="17"/>
      <c r="G19" s="18"/>
      <c r="H19" s="18"/>
      <c r="I19" s="52"/>
      <c r="J19" s="53"/>
      <c r="K19" s="54"/>
      <c r="L19" s="61"/>
      <c r="M19" s="62"/>
      <c r="N19" s="62"/>
      <c r="O19" s="26"/>
    </row>
    <row r="20" spans="1:15" s="2" customFormat="1" ht="12">
      <c r="A20" s="29"/>
      <c r="B20" s="19"/>
      <c r="C20" s="20"/>
      <c r="D20" s="20"/>
      <c r="E20" s="20"/>
      <c r="F20" s="20"/>
      <c r="G20" s="21"/>
      <c r="H20" s="21"/>
      <c r="I20" s="55"/>
      <c r="J20" s="56"/>
      <c r="K20" s="57"/>
      <c r="L20" s="63"/>
      <c r="M20" s="64"/>
      <c r="N20" s="64"/>
      <c r="O20" s="27"/>
    </row>
    <row r="21" spans="1:15" s="2" customFormat="1" ht="12.75" thickBot="1">
      <c r="A21" s="30"/>
      <c r="B21" s="22"/>
      <c r="C21" s="23"/>
      <c r="D21" s="23"/>
      <c r="E21" s="23"/>
      <c r="F21" s="23"/>
      <c r="G21" s="24"/>
      <c r="H21" s="24"/>
      <c r="I21" s="58"/>
      <c r="J21" s="59"/>
      <c r="K21" s="60"/>
      <c r="L21" s="65"/>
      <c r="M21" s="66"/>
      <c r="N21" s="66"/>
      <c r="O21" s="28"/>
    </row>
    <row r="22" spans="13:14" s="2" customFormat="1" ht="12">
      <c r="M22" s="1"/>
      <c r="N22" s="1"/>
    </row>
    <row r="23" spans="1:15" s="2" customFormat="1" ht="12">
      <c r="A23" s="67" t="s">
        <v>12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9" t="s">
        <v>10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1"/>
    </row>
    <row r="26" spans="1:14" s="2" customFormat="1" ht="32.25" customHeight="1" thickBot="1">
      <c r="A26" s="102" t="s">
        <v>32</v>
      </c>
      <c r="B26" s="104" t="s">
        <v>38</v>
      </c>
      <c r="C26" s="105"/>
      <c r="D26" s="106"/>
      <c r="E26" s="104" t="s">
        <v>33</v>
      </c>
      <c r="F26" s="105"/>
      <c r="G26" s="105"/>
      <c r="H26" s="105"/>
      <c r="I26" s="106"/>
      <c r="J26" s="104" t="s">
        <v>34</v>
      </c>
      <c r="K26" s="107"/>
      <c r="L26" s="107"/>
      <c r="M26" s="107"/>
      <c r="N26" s="108"/>
    </row>
    <row r="27" spans="1:14" s="2" customFormat="1" ht="73.5" customHeight="1" thickBot="1">
      <c r="A27" s="103"/>
      <c r="B27" s="3" t="s">
        <v>6</v>
      </c>
      <c r="C27" s="4" t="s">
        <v>7</v>
      </c>
      <c r="D27" s="5" t="s">
        <v>8</v>
      </c>
      <c r="E27" s="6" t="s">
        <v>41</v>
      </c>
      <c r="F27" s="7" t="s">
        <v>42</v>
      </c>
      <c r="G27" s="7" t="s">
        <v>39</v>
      </c>
      <c r="H27" s="7" t="s">
        <v>40</v>
      </c>
      <c r="I27" s="5" t="s">
        <v>8</v>
      </c>
      <c r="J27" s="3" t="s">
        <v>16</v>
      </c>
      <c r="K27" s="4" t="s">
        <v>17</v>
      </c>
      <c r="L27" s="4" t="s">
        <v>18</v>
      </c>
      <c r="M27" s="4" t="s">
        <v>19</v>
      </c>
      <c r="N27" s="5" t="s">
        <v>8</v>
      </c>
    </row>
    <row r="28" spans="1:14" s="2" customFormat="1" ht="12.75" thickBot="1">
      <c r="A28" s="79" t="s">
        <v>43</v>
      </c>
      <c r="B28" s="36">
        <f>35+24+355+2357+18184</f>
        <v>20955</v>
      </c>
      <c r="C28" s="32">
        <f>171+9+213+1579+17470</f>
        <v>19442</v>
      </c>
      <c r="D28" s="37">
        <f>SUM(B28:C28)</f>
        <v>40397</v>
      </c>
      <c r="E28" s="36">
        <f>278+15331</f>
        <v>15609</v>
      </c>
      <c r="F28" s="32">
        <f>12+31+73+2026+9983</f>
        <v>12125</v>
      </c>
      <c r="G28" s="32">
        <f>190+2+381+1417+8200</f>
        <v>10190</v>
      </c>
      <c r="H28" s="32">
        <f>4+114+215+2140</f>
        <v>2473</v>
      </c>
      <c r="I28" s="37">
        <f>SUM(E28:H28)</f>
        <v>40397</v>
      </c>
      <c r="J28" s="44">
        <f>196+4+440+3531+34406</f>
        <v>38577</v>
      </c>
      <c r="K28" s="32"/>
      <c r="L28" s="45"/>
      <c r="M28" s="32">
        <f>10+29+128+405+1248</f>
        <v>1820</v>
      </c>
      <c r="N28" s="37">
        <f>SUM(J28:M28)</f>
        <v>40397</v>
      </c>
    </row>
    <row r="29" spans="1:14" s="2" customFormat="1" ht="12">
      <c r="A29" s="79"/>
      <c r="B29" s="38"/>
      <c r="C29" s="33"/>
      <c r="D29" s="39"/>
      <c r="E29" s="38">
        <v>0</v>
      </c>
      <c r="F29" s="33"/>
      <c r="G29" s="33"/>
      <c r="H29" s="33"/>
      <c r="I29" s="41">
        <f aca="true" t="shared" si="0" ref="I29:I40">SUM(E29:H29)</f>
        <v>0</v>
      </c>
      <c r="J29" s="46"/>
      <c r="K29" s="33">
        <v>0</v>
      </c>
      <c r="L29" s="47">
        <v>0</v>
      </c>
      <c r="M29" s="33"/>
      <c r="N29" s="39">
        <f aca="true" t="shared" si="1" ref="N29:N40">SUM(J29:M29)</f>
        <v>0</v>
      </c>
    </row>
    <row r="30" spans="1:14" s="2" customFormat="1" ht="12">
      <c r="A30" s="29"/>
      <c r="B30" s="38"/>
      <c r="C30" s="33"/>
      <c r="D30" s="39">
        <f aca="true" t="shared" si="2" ref="D30:D40">SUM(B30:C30)</f>
        <v>0</v>
      </c>
      <c r="E30" s="38"/>
      <c r="F30" s="33"/>
      <c r="G30" s="33"/>
      <c r="H30" s="33"/>
      <c r="I30" s="41">
        <f t="shared" si="0"/>
        <v>0</v>
      </c>
      <c r="J30" s="46"/>
      <c r="K30" s="33"/>
      <c r="L30" s="47"/>
      <c r="M30" s="33"/>
      <c r="N30" s="39">
        <f t="shared" si="1"/>
        <v>0</v>
      </c>
    </row>
    <row r="31" spans="1:14" s="2" customFormat="1" ht="12">
      <c r="A31" s="29"/>
      <c r="B31" s="38"/>
      <c r="C31" s="33"/>
      <c r="D31" s="39">
        <f t="shared" si="2"/>
        <v>0</v>
      </c>
      <c r="E31" s="38"/>
      <c r="F31" s="33"/>
      <c r="G31" s="33"/>
      <c r="H31" s="33"/>
      <c r="I31" s="41">
        <f t="shared" si="0"/>
        <v>0</v>
      </c>
      <c r="J31" s="46"/>
      <c r="K31" s="33"/>
      <c r="L31" s="47"/>
      <c r="M31" s="33"/>
      <c r="N31" s="39">
        <f t="shared" si="1"/>
        <v>0</v>
      </c>
    </row>
    <row r="32" spans="1:14" s="2" customFormat="1" ht="12">
      <c r="A32" s="29"/>
      <c r="B32" s="38"/>
      <c r="C32" s="33"/>
      <c r="D32" s="39">
        <f t="shared" si="2"/>
        <v>0</v>
      </c>
      <c r="E32" s="38"/>
      <c r="F32" s="33"/>
      <c r="G32" s="33"/>
      <c r="H32" s="33"/>
      <c r="I32" s="41">
        <f t="shared" si="0"/>
        <v>0</v>
      </c>
      <c r="J32" s="46"/>
      <c r="K32" s="33"/>
      <c r="L32" s="47"/>
      <c r="M32" s="33"/>
      <c r="N32" s="39">
        <f t="shared" si="1"/>
        <v>0</v>
      </c>
    </row>
    <row r="33" spans="1:14" s="2" customFormat="1" ht="12">
      <c r="A33" s="29"/>
      <c r="B33" s="38"/>
      <c r="C33" s="33"/>
      <c r="D33" s="39">
        <f t="shared" si="2"/>
        <v>0</v>
      </c>
      <c r="E33" s="38"/>
      <c r="F33" s="33"/>
      <c r="G33" s="33"/>
      <c r="H33" s="33"/>
      <c r="I33" s="41">
        <f t="shared" si="0"/>
        <v>0</v>
      </c>
      <c r="J33" s="46"/>
      <c r="K33" s="33"/>
      <c r="L33" s="47"/>
      <c r="M33" s="33"/>
      <c r="N33" s="39">
        <f t="shared" si="1"/>
        <v>0</v>
      </c>
    </row>
    <row r="34" spans="1:14" s="2" customFormat="1" ht="12">
      <c r="A34" s="29"/>
      <c r="B34" s="38"/>
      <c r="C34" s="33"/>
      <c r="D34" s="39">
        <f t="shared" si="2"/>
        <v>0</v>
      </c>
      <c r="E34" s="38"/>
      <c r="F34" s="33"/>
      <c r="G34" s="33"/>
      <c r="H34" s="33"/>
      <c r="I34" s="41">
        <f t="shared" si="0"/>
        <v>0</v>
      </c>
      <c r="J34" s="46"/>
      <c r="K34" s="33"/>
      <c r="L34" s="47"/>
      <c r="M34" s="33"/>
      <c r="N34" s="39">
        <f t="shared" si="1"/>
        <v>0</v>
      </c>
    </row>
    <row r="35" spans="1:14" s="2" customFormat="1" ht="12">
      <c r="A35" s="29"/>
      <c r="B35" s="38"/>
      <c r="C35" s="33"/>
      <c r="D35" s="39">
        <f t="shared" si="2"/>
        <v>0</v>
      </c>
      <c r="E35" s="38"/>
      <c r="F35" s="33"/>
      <c r="G35" s="33"/>
      <c r="H35" s="33"/>
      <c r="I35" s="41">
        <f t="shared" si="0"/>
        <v>0</v>
      </c>
      <c r="J35" s="46"/>
      <c r="K35" s="33"/>
      <c r="L35" s="47"/>
      <c r="M35" s="33"/>
      <c r="N35" s="39">
        <f t="shared" si="1"/>
        <v>0</v>
      </c>
    </row>
    <row r="36" spans="1:14" s="2" customFormat="1" ht="12">
      <c r="A36" s="29"/>
      <c r="B36" s="38"/>
      <c r="C36" s="33"/>
      <c r="D36" s="39">
        <f t="shared" si="2"/>
        <v>0</v>
      </c>
      <c r="E36" s="38"/>
      <c r="F36" s="33"/>
      <c r="G36" s="33"/>
      <c r="H36" s="33"/>
      <c r="I36" s="41">
        <f t="shared" si="0"/>
        <v>0</v>
      </c>
      <c r="J36" s="46"/>
      <c r="K36" s="33"/>
      <c r="L36" s="47"/>
      <c r="M36" s="33"/>
      <c r="N36" s="39">
        <f t="shared" si="1"/>
        <v>0</v>
      </c>
    </row>
    <row r="37" spans="1:14" s="2" customFormat="1" ht="12">
      <c r="A37" s="31"/>
      <c r="B37" s="38"/>
      <c r="C37" s="33"/>
      <c r="D37" s="39">
        <f t="shared" si="2"/>
        <v>0</v>
      </c>
      <c r="E37" s="38"/>
      <c r="F37" s="33"/>
      <c r="G37" s="33"/>
      <c r="H37" s="33"/>
      <c r="I37" s="41">
        <f t="shared" si="0"/>
        <v>0</v>
      </c>
      <c r="J37" s="46"/>
      <c r="K37" s="33"/>
      <c r="L37" s="47"/>
      <c r="M37" s="33"/>
      <c r="N37" s="39">
        <f t="shared" si="1"/>
        <v>0</v>
      </c>
    </row>
    <row r="38" spans="1:14" s="2" customFormat="1" ht="12">
      <c r="A38" s="31"/>
      <c r="B38" s="38"/>
      <c r="C38" s="33"/>
      <c r="D38" s="39">
        <f t="shared" si="2"/>
        <v>0</v>
      </c>
      <c r="E38" s="38"/>
      <c r="F38" s="33"/>
      <c r="G38" s="33"/>
      <c r="H38" s="33"/>
      <c r="I38" s="41">
        <f t="shared" si="0"/>
        <v>0</v>
      </c>
      <c r="J38" s="46"/>
      <c r="K38" s="33"/>
      <c r="L38" s="47"/>
      <c r="M38" s="33"/>
      <c r="N38" s="39">
        <f t="shared" si="1"/>
        <v>0</v>
      </c>
    </row>
    <row r="39" spans="1:14" s="2" customFormat="1" ht="12">
      <c r="A39" s="31"/>
      <c r="B39" s="40"/>
      <c r="C39" s="34"/>
      <c r="D39" s="41">
        <f t="shared" si="2"/>
        <v>0</v>
      </c>
      <c r="E39" s="40"/>
      <c r="F39" s="34"/>
      <c r="G39" s="34"/>
      <c r="H39" s="34"/>
      <c r="I39" s="41">
        <f t="shared" si="0"/>
        <v>0</v>
      </c>
      <c r="J39" s="48"/>
      <c r="K39" s="34"/>
      <c r="L39" s="49"/>
      <c r="M39" s="34"/>
      <c r="N39" s="41">
        <f t="shared" si="1"/>
        <v>0</v>
      </c>
    </row>
    <row r="40" spans="1:14" s="2" customFormat="1" ht="12.75" thickBot="1">
      <c r="A40" s="30"/>
      <c r="B40" s="42"/>
      <c r="C40" s="35"/>
      <c r="D40" s="43">
        <f t="shared" si="2"/>
        <v>0</v>
      </c>
      <c r="E40" s="42"/>
      <c r="F40" s="35"/>
      <c r="G40" s="35"/>
      <c r="H40" s="35"/>
      <c r="I40" s="43">
        <f t="shared" si="0"/>
        <v>0</v>
      </c>
      <c r="J40" s="50"/>
      <c r="K40" s="35"/>
      <c r="L40" s="51"/>
      <c r="M40" s="35"/>
      <c r="N40" s="43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67" t="s">
        <v>13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="2" customFormat="1" ht="12.75" thickBot="1"/>
    <row r="44" spans="1:27" s="1" customFormat="1" ht="12">
      <c r="A44" s="77" t="s">
        <v>35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6" t="s">
        <v>52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78" t="s">
        <v>36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6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6" t="s">
        <v>51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8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58" r:id="rId1"/>
  <rowBreaks count="1" manualBreakCount="1">
    <brk id="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AMSCLAE</cp:lastModifiedBy>
  <cp:lastPrinted>2014-02-10T20:10:05Z</cp:lastPrinted>
  <dcterms:created xsi:type="dcterms:W3CDTF">2014-01-22T14:40:17Z</dcterms:created>
  <dcterms:modified xsi:type="dcterms:W3CDTF">2016-05-10T22:23:42Z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c2d7041a9b1d43cbb0d9a4bf6bac9a12</vt:lpwstr>
  </property>
</Properties>
</file>